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ropbox\佐賀県中体連\Ｈ２８年度～\R8年度関係\03 R8佐賀県中学校体育連盟\00R8会議\①理事会・評議員会\⑧理事会・専門部員会0208\県内要項\"/>
    </mc:Choice>
  </mc:AlternateContent>
  <xr:revisionPtr revIDLastSave="0" documentId="13_ncr:1_{6DA3260B-4CA3-4B5E-A871-51E80715E69F}" xr6:coauthVersionLast="47" xr6:coauthVersionMax="47" xr10:uidLastSave="{00000000-0000-0000-0000-000000000000}"/>
  <bookViews>
    <workbookView xWindow="3120" yWindow="0" windowWidth="20865" windowHeight="15480" firstSheet="7" activeTab="38" xr2:uid="{59CE4005-BF4C-4DF2-A4D2-C45BB51762AC}"/>
  </bookViews>
  <sheets>
    <sheet name="入力シート" sheetId="28" r:id="rId1"/>
    <sheet name="軟式野球" sheetId="1" r:id="rId2"/>
    <sheet name="複数校合同軟式野球 2校" sheetId="51" r:id="rId3"/>
    <sheet name="複数校合同軟式野球３校" sheetId="35" r:id="rId4"/>
    <sheet name="拠点校軟式野球" sheetId="56" r:id="rId5"/>
    <sheet name="ソフトボール" sheetId="2" r:id="rId6"/>
    <sheet name="複数校合同ソフトボール 2校" sheetId="47" r:id="rId7"/>
    <sheet name="複数校合同ソフトボール (３校)" sheetId="45" r:id="rId8"/>
    <sheet name="拠点校ソフトボール " sheetId="57" r:id="rId9"/>
    <sheet name="バスケットボール男子" sheetId="3" r:id="rId10"/>
    <sheet name="バスケットボール女子" sheetId="40" r:id="rId11"/>
    <sheet name="複数校合同チームバスケットボール（２校）" sheetId="37" r:id="rId12"/>
    <sheet name="複数校合同バスケットボール (３校)" sheetId="46" r:id="rId13"/>
    <sheet name="拠点校バスケットボール " sheetId="58" r:id="rId14"/>
    <sheet name="バレーボール男子" sheetId="4" r:id="rId15"/>
    <sheet name="バレーボール女子" sheetId="41" r:id="rId16"/>
    <sheet name="複数校合同チームバレーボール２校" sheetId="44" r:id="rId17"/>
    <sheet name="複数校合同バレーボール (３校) " sheetId="50" r:id="rId18"/>
    <sheet name="拠点校バレーボール " sheetId="59" r:id="rId19"/>
    <sheet name="ソフトテニス男子" sheetId="6" r:id="rId20"/>
    <sheet name="ソフトテニス女子" sheetId="42" r:id="rId21"/>
    <sheet name="ソフトテニス拠点校" sheetId="61" r:id="rId22"/>
    <sheet name="卓球男子" sheetId="5" r:id="rId23"/>
    <sheet name="卓球女子" sheetId="43" r:id="rId24"/>
    <sheet name="卓球拠点校 " sheetId="62" r:id="rId25"/>
    <sheet name="剣道男子" sheetId="8" r:id="rId26"/>
    <sheet name="剣道女子" sheetId="33" r:id="rId27"/>
    <sheet name="剣道拠点校 " sheetId="65" r:id="rId28"/>
    <sheet name="サッカー" sheetId="9" r:id="rId29"/>
    <sheet name="複数校合同チームサッカー ２校" sheetId="52" r:id="rId30"/>
    <sheet name="複数校合同チームサッカー３校" sheetId="39" r:id="rId31"/>
    <sheet name="拠点校チームサッカー３校" sheetId="69" r:id="rId32"/>
    <sheet name="相撲" sheetId="14" r:id="rId33"/>
    <sheet name="相撲拠点校" sheetId="68" r:id="rId34"/>
    <sheet name="選手辞退届 (個人)" sheetId="53" r:id="rId35"/>
    <sheet name="団体辞退届（団体） " sheetId="72" r:id="rId36"/>
    <sheet name="選手変更届け (開会式)" sheetId="54" r:id="rId37"/>
    <sheet name="監督コーチ引率変更届 (開会式) " sheetId="71" r:id="rId38"/>
    <sheet name="学校別参加料" sheetId="29" r:id="rId39"/>
  </sheets>
  <externalReferences>
    <externalReference r:id="rId40"/>
  </externalReferences>
  <definedNames>
    <definedName name="_xlnm.Print_Area" localSheetId="28">サッカー!$A$1:$I$44</definedName>
    <definedName name="_xlnm.Print_Area" localSheetId="21">ソフトテニス拠点校!$A$1:$BE$78</definedName>
    <definedName name="_xlnm.Print_Area" localSheetId="20">ソフトテニス女子!$A$1:$AJ$77</definedName>
    <definedName name="_xlnm.Print_Area" localSheetId="19">ソフトテニス男子!$A$1:$AJ$76</definedName>
    <definedName name="_xlnm.Print_Area" localSheetId="5">ソフトボール!$A$1:$H$41</definedName>
    <definedName name="_xlnm.Print_Area" localSheetId="10">バスケットボール女子!$A$1:$H$41</definedName>
    <definedName name="_xlnm.Print_Area" localSheetId="9">バスケットボール男子!$A$1:$H$41</definedName>
    <definedName name="_xlnm.Print_Area" localSheetId="15">バレーボール女子!$A$1:$H$38</definedName>
    <definedName name="_xlnm.Print_Area" localSheetId="14">バレーボール男子!$A$1:$H$40</definedName>
    <definedName name="_xlnm.Print_Area" localSheetId="37">'監督コーチ引率変更届 (開会式) '!$A$1:$J$49</definedName>
    <definedName name="_xlnm.Print_Area" localSheetId="8">'拠点校ソフトボール '!$A$1:$M$42</definedName>
    <definedName name="_xlnm.Print_Area" localSheetId="31">拠点校チームサッカー３校!$A$1:$K$52</definedName>
    <definedName name="_xlnm.Print_Area" localSheetId="13">'拠点校バスケットボール '!$A$1:$M$41</definedName>
    <definedName name="_xlnm.Print_Area" localSheetId="18">'拠点校バレーボール '!$A$1:$M$38</definedName>
    <definedName name="_xlnm.Print_Area" localSheetId="4">拠点校軟式野球!$A$1:$M$42</definedName>
    <definedName name="_xlnm.Print_Area" localSheetId="27">'剣道拠点校 '!$A$1:$BE$76</definedName>
    <definedName name="_xlnm.Print_Area" localSheetId="26">剣道女子!$A$1:$AJ$65</definedName>
    <definedName name="_xlnm.Print_Area" localSheetId="25">剣道男子!$A$1:$AJ$64</definedName>
    <definedName name="_xlnm.Print_Area" localSheetId="34">'選手辞退届 (個人)'!$A$1:$J$49</definedName>
    <definedName name="_xlnm.Print_Area" localSheetId="36">'選手変更届け (開会式)'!$A$1:$J$50</definedName>
    <definedName name="_xlnm.Print_Area" localSheetId="32">相撲!$A$1:$AJ$51</definedName>
    <definedName name="_xlnm.Print_Area" localSheetId="33">相撲拠点校!$A$1:$BE$75</definedName>
    <definedName name="_xlnm.Print_Area" localSheetId="24">'卓球拠点校 '!$A$1:$BE$78</definedName>
    <definedName name="_xlnm.Print_Area" localSheetId="23">卓球女子!$A$1:$AJ$77</definedName>
    <definedName name="_xlnm.Print_Area" localSheetId="22">卓球男子!$A$1:$AJ$76</definedName>
    <definedName name="_xlnm.Print_Area" localSheetId="35">'団体辞退届（団体） '!$A$1:$J$44</definedName>
    <definedName name="_xlnm.Print_Area" localSheetId="1">軟式野球!$A$1:$H$45</definedName>
    <definedName name="_xlnm.Print_Area" localSheetId="0">入力シート!$A$1:$F$28</definedName>
    <definedName name="_xlnm.Print_Area" localSheetId="7">'複数校合同ソフトボール (３校)'!$A$1:$M$42</definedName>
    <definedName name="_xlnm.Print_Area" localSheetId="6">'複数校合同ソフトボール 2校'!$A$1:$I$41</definedName>
    <definedName name="_xlnm.Print_Area" localSheetId="29">'複数校合同チームサッカー ２校'!$A$1:$K$48</definedName>
    <definedName name="_xlnm.Print_Area" localSheetId="30">複数校合同チームサッカー３校!$A$1:$K$51</definedName>
    <definedName name="_xlnm.Print_Area" localSheetId="11">'複数校合同チームバスケットボール（２校）'!$A$1:$H$38</definedName>
    <definedName name="_xlnm.Print_Area" localSheetId="16">複数校合同チームバレーボール２校!$A$1:$H$35</definedName>
    <definedName name="_xlnm.Print_Area" localSheetId="12">'複数校合同バスケットボール (３校)'!$A$1:$M$41</definedName>
    <definedName name="_xlnm.Print_Area" localSheetId="17">'複数校合同バレーボール (３校) '!$A$1:$M$38</definedName>
    <definedName name="_xlnm.Print_Area" localSheetId="2">'複数校合同軟式野球 2校'!$A$1:$I$41</definedName>
    <definedName name="_xlnm.Print_Area" localSheetId="3">複数校合同軟式野球３校!$A$1:$M$42</definedName>
  </definedNames>
  <calcPr calcId="191029"/>
</workbook>
</file>

<file path=xl/calcChain.xml><?xml version="1.0" encoding="utf-8"?>
<calcChain xmlns="http://schemas.openxmlformats.org/spreadsheetml/2006/main">
  <c r="D75" i="5" l="1"/>
  <c r="D71" i="5"/>
  <c r="F64" i="42"/>
  <c r="T64" i="42" s="1"/>
  <c r="F63" i="6"/>
  <c r="T63" i="6" s="1"/>
  <c r="F50" i="8"/>
  <c r="T50" i="8" s="1"/>
  <c r="F50" i="33"/>
  <c r="T50" i="33" s="1"/>
  <c r="F64" i="5"/>
  <c r="T64" i="5" s="1"/>
  <c r="F64" i="43"/>
  <c r="T64" i="43" s="1"/>
  <c r="B34" i="9"/>
  <c r="E34" i="9" s="1"/>
  <c r="B69" i="68"/>
  <c r="B49" i="14"/>
  <c r="A45" i="69"/>
  <c r="T42" i="14"/>
  <c r="D52" i="69"/>
  <c r="D51" i="39"/>
  <c r="D48" i="52"/>
  <c r="D44" i="53"/>
  <c r="A44" i="39"/>
  <c r="A43" i="52"/>
  <c r="A42" i="9"/>
  <c r="A39" i="9"/>
  <c r="F75" i="65"/>
  <c r="C62" i="33"/>
  <c r="C62" i="8"/>
  <c r="C57" i="8"/>
  <c r="F77" i="62"/>
  <c r="D75" i="43"/>
  <c r="D71" i="43"/>
  <c r="F77" i="61"/>
  <c r="A33" i="44"/>
  <c r="A37" i="41"/>
  <c r="A33" i="41"/>
  <c r="B27" i="41"/>
  <c r="D27" i="41" s="1"/>
  <c r="B27" i="4"/>
  <c r="A37" i="4"/>
  <c r="A33" i="4"/>
  <c r="A35" i="40"/>
  <c r="D27" i="4"/>
  <c r="B29" i="40"/>
  <c r="B29" i="3"/>
  <c r="D29" i="3" s="1"/>
  <c r="A36" i="37"/>
  <c r="A39" i="40"/>
  <c r="D29" i="40"/>
  <c r="A39" i="3"/>
  <c r="A35" i="3"/>
  <c r="A39" i="2"/>
  <c r="A39" i="47"/>
  <c r="D33" i="2"/>
  <c r="B32" i="1"/>
  <c r="B33" i="2"/>
  <c r="I7" i="68"/>
  <c r="I9" i="65"/>
  <c r="I9" i="62"/>
  <c r="I9" i="61"/>
  <c r="C8" i="56"/>
  <c r="C8" i="35"/>
  <c r="C8" i="51"/>
  <c r="C7" i="1"/>
  <c r="D32" i="1"/>
  <c r="A1" i="61" l="1"/>
  <c r="A1" i="62"/>
  <c r="A1" i="65"/>
  <c r="A1" i="52"/>
  <c r="A1" i="39"/>
  <c r="A1" i="69"/>
  <c r="A1" i="68"/>
  <c r="A2" i="53"/>
  <c r="B43" i="53"/>
  <c r="B38" i="53"/>
  <c r="A2" i="72"/>
  <c r="A2" i="71"/>
  <c r="B33" i="72"/>
  <c r="B38" i="72"/>
  <c r="E34" i="72"/>
  <c r="E42" i="54"/>
  <c r="E36" i="72"/>
  <c r="E44" i="54"/>
  <c r="D39" i="72"/>
  <c r="D47" i="54"/>
  <c r="E41" i="72"/>
  <c r="E49" i="54"/>
  <c r="B41" i="54"/>
  <c r="E48" i="71"/>
  <c r="E43" i="71"/>
  <c r="E41" i="71"/>
  <c r="D46" i="71"/>
  <c r="B45" i="71"/>
  <c r="B40" i="71"/>
  <c r="B46" i="54"/>
  <c r="A2" i="54"/>
  <c r="C75" i="42" l="1"/>
  <c r="C74" i="6"/>
  <c r="G52" i="69"/>
  <c r="J76" i="65"/>
  <c r="J78" i="62"/>
  <c r="J78" i="61"/>
  <c r="C6" i="69"/>
  <c r="AF76" i="65"/>
  <c r="AF78" i="62"/>
  <c r="AF78" i="61"/>
  <c r="G37" i="59" l="1"/>
  <c r="C37" i="59"/>
  <c r="A36" i="59"/>
  <c r="C8" i="59"/>
  <c r="A1" i="59"/>
  <c r="G40" i="58"/>
  <c r="C40" i="58"/>
  <c r="A39" i="58"/>
  <c r="C8" i="58"/>
  <c r="A1" i="58"/>
  <c r="G41" i="57"/>
  <c r="C41" i="57"/>
  <c r="A40" i="57"/>
  <c r="C8" i="57"/>
  <c r="A1" i="57"/>
  <c r="G41" i="56"/>
  <c r="C41" i="56"/>
  <c r="A40" i="56"/>
  <c r="A1" i="56"/>
  <c r="E46" i="53"/>
  <c r="E41" i="53"/>
  <c r="E39" i="53"/>
  <c r="G41" i="47"/>
  <c r="C41" i="47"/>
  <c r="C7" i="47"/>
  <c r="G41" i="51"/>
  <c r="C41" i="51"/>
  <c r="A40" i="51"/>
  <c r="C6" i="52"/>
  <c r="A1" i="47"/>
  <c r="A1" i="35"/>
  <c r="A1" i="51"/>
  <c r="G48" i="52"/>
  <c r="G37" i="50" l="1"/>
  <c r="C37" i="50"/>
  <c r="A36" i="50"/>
  <c r="C8" i="50"/>
  <c r="A1" i="50"/>
  <c r="G40" i="46" l="1"/>
  <c r="C40" i="46"/>
  <c r="A39" i="46"/>
  <c r="C8" i="46"/>
  <c r="A1" i="46"/>
  <c r="G41" i="45"/>
  <c r="C41" i="45"/>
  <c r="A40" i="45"/>
  <c r="C8" i="45"/>
  <c r="A1" i="45"/>
  <c r="C41" i="35"/>
  <c r="G41" i="35"/>
  <c r="A41" i="1"/>
  <c r="B16" i="29"/>
  <c r="C16" i="29" s="1"/>
  <c r="C6" i="39"/>
  <c r="G51" i="39"/>
  <c r="G7" i="9"/>
  <c r="C7" i="9"/>
  <c r="H6" i="33"/>
  <c r="A1" i="29"/>
  <c r="D1" i="14"/>
  <c r="D39" i="9"/>
  <c r="A1" i="9"/>
  <c r="C57" i="33"/>
  <c r="D1" i="33"/>
  <c r="D1" i="8"/>
  <c r="D1" i="43"/>
  <c r="D1" i="5"/>
  <c r="C71" i="42"/>
  <c r="D1" i="42"/>
  <c r="C70" i="6"/>
  <c r="D1" i="6"/>
  <c r="A1" i="41"/>
  <c r="A1" i="44"/>
  <c r="A1" i="4"/>
  <c r="A1" i="40"/>
  <c r="A1" i="37"/>
  <c r="A1" i="3"/>
  <c r="A1" i="2"/>
  <c r="A40" i="35"/>
  <c r="A37" i="1"/>
  <c r="A1" i="1"/>
  <c r="G39" i="9"/>
  <c r="H39" i="9"/>
  <c r="D43" i="9"/>
  <c r="G43" i="9"/>
  <c r="AB58" i="33"/>
  <c r="P58" i="33"/>
  <c r="AB58" i="8"/>
  <c r="P58" i="8"/>
  <c r="AB72" i="43"/>
  <c r="P72" i="43"/>
  <c r="AB72" i="5"/>
  <c r="P72" i="5"/>
  <c r="X72" i="5"/>
  <c r="W72" i="5"/>
  <c r="V72" i="5"/>
  <c r="U72" i="5"/>
  <c r="T72" i="5"/>
  <c r="S72" i="5"/>
  <c r="R72" i="5"/>
  <c r="Q72" i="5"/>
  <c r="AB72" i="42"/>
  <c r="P72" i="42"/>
  <c r="AB71" i="6"/>
  <c r="AI71" i="6"/>
  <c r="P71" i="6"/>
  <c r="X71" i="6"/>
  <c r="W71" i="6"/>
  <c r="V71" i="6"/>
  <c r="U71" i="6"/>
  <c r="T71" i="6"/>
  <c r="S71" i="6"/>
  <c r="R71" i="6"/>
  <c r="Q71" i="6"/>
  <c r="F34" i="41"/>
  <c r="C34" i="41"/>
  <c r="F34" i="4"/>
  <c r="C34" i="4"/>
  <c r="F36" i="40"/>
  <c r="C36" i="40"/>
  <c r="F36" i="3"/>
  <c r="C36" i="3"/>
  <c r="F40" i="2"/>
  <c r="C40" i="2"/>
  <c r="F38" i="1"/>
  <c r="C38" i="1"/>
  <c r="C42" i="1"/>
  <c r="F7" i="1"/>
  <c r="P76" i="43"/>
  <c r="AB76" i="43"/>
  <c r="G35" i="44"/>
  <c r="C35" i="44"/>
  <c r="C7" i="44"/>
  <c r="B13" i="29"/>
  <c r="C13" i="29" s="1"/>
  <c r="B11" i="29"/>
  <c r="C11" i="29" s="1"/>
  <c r="B9" i="29"/>
  <c r="C9" i="29" s="1"/>
  <c r="B7" i="29"/>
  <c r="C7" i="29" s="1"/>
  <c r="Z6" i="43"/>
  <c r="H6" i="43"/>
  <c r="AB76" i="42"/>
  <c r="P76" i="42"/>
  <c r="Z6" i="42"/>
  <c r="H6" i="42"/>
  <c r="F38" i="41"/>
  <c r="C38" i="41"/>
  <c r="F7" i="41"/>
  <c r="C7" i="41"/>
  <c r="F40" i="40"/>
  <c r="C40" i="40"/>
  <c r="F7" i="40"/>
  <c r="C7" i="40"/>
  <c r="G38" i="37"/>
  <c r="C38" i="37"/>
  <c r="C7" i="37"/>
  <c r="A3" i="29"/>
  <c r="B3" i="29"/>
  <c r="Z6" i="14"/>
  <c r="AB51" i="14"/>
  <c r="P51" i="14"/>
  <c r="Z6" i="33"/>
  <c r="H6" i="14"/>
  <c r="AB64" i="33"/>
  <c r="P64" i="33"/>
  <c r="AB63" i="8"/>
  <c r="P63" i="8"/>
  <c r="Z6" i="8"/>
  <c r="H6" i="8"/>
  <c r="AB75" i="6"/>
  <c r="P75" i="6"/>
  <c r="Z6" i="6"/>
  <c r="F7" i="3"/>
  <c r="H6" i="6"/>
  <c r="C7" i="3"/>
  <c r="B10" i="29"/>
  <c r="C10" i="29" s="1"/>
  <c r="AB76" i="5"/>
  <c r="F40" i="3"/>
  <c r="P76" i="5"/>
  <c r="C40" i="3"/>
  <c r="Z6" i="5"/>
  <c r="H6" i="5"/>
  <c r="F7" i="2"/>
  <c r="C7" i="2"/>
  <c r="F38" i="4"/>
  <c r="C38" i="4"/>
  <c r="F7" i="4"/>
  <c r="C7" i="4"/>
  <c r="F42" i="1"/>
  <c r="B8" i="29"/>
  <c r="C8" i="29" s="1"/>
  <c r="B5" i="29"/>
  <c r="B14" i="29"/>
  <c r="C14" i="29" s="1"/>
  <c r="B6" i="29"/>
  <c r="C6" i="29" s="1"/>
  <c r="B12" i="29"/>
  <c r="C12" i="29" s="1"/>
  <c r="B15" i="29"/>
  <c r="C15" i="29" s="1"/>
  <c r="B17" i="29" l="1"/>
  <c r="C5" i="29"/>
  <c r="C17" i="29" s="1"/>
  <c r="C3" i="29" s="1"/>
</calcChain>
</file>

<file path=xl/sharedStrings.xml><?xml version="1.0" encoding="utf-8"?>
<sst xmlns="http://schemas.openxmlformats.org/spreadsheetml/2006/main" count="2392" uniqueCount="546">
  <si>
    <t>№</t>
    <phoneticPr fontId="2"/>
  </si>
  <si>
    <t>背番号</t>
    <rPh sb="0" eb="3">
      <t>セバンゴウ</t>
    </rPh>
    <phoneticPr fontId="2"/>
  </si>
  <si>
    <t>監督名</t>
    <rPh sb="0" eb="2">
      <t>カントク</t>
    </rPh>
    <rPh sb="2" eb="3">
      <t>メイ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</si>
  <si>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</si>
  <si>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</si>
  <si>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</si>
  <si>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コーチ名</t>
    <rPh sb="3" eb="4">
      <t>メイ</t>
    </rPh>
    <phoneticPr fontId="2"/>
  </si>
  <si>
    <t>軟式野球競技</t>
    <rPh sb="0" eb="2">
      <t>ナンシキ</t>
    </rPh>
    <rPh sb="2" eb="4">
      <t>ヤキュウ</t>
    </rPh>
    <rPh sb="4" eb="6">
      <t>キョウギ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</si>
  <si>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</si>
  <si>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</si>
  <si>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</si>
  <si>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</si>
  <si>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備　　考</t>
    <rPh sb="0" eb="1">
      <t>ソナエ</t>
    </rPh>
    <rPh sb="3" eb="4">
      <t>コウ</t>
    </rPh>
    <phoneticPr fontId="2"/>
  </si>
  <si>
    <t>ソフトボール</t>
    <phoneticPr fontId="2"/>
  </si>
  <si>
    <t>バスケットボール</t>
    <phoneticPr fontId="2"/>
  </si>
  <si>
    <t>マネージャー</t>
    <phoneticPr fontId="2"/>
  </si>
  <si>
    <t>№</t>
    <phoneticPr fontId="2"/>
  </si>
  <si>
    <t>バレーボール</t>
    <phoneticPr fontId="2"/>
  </si>
  <si>
    <t>卓球競技</t>
    <rPh sb="0" eb="2">
      <t>タッキュウ</t>
    </rPh>
    <rPh sb="2" eb="4">
      <t>キョウギ</t>
    </rPh>
    <phoneticPr fontId="2"/>
  </si>
  <si>
    <t>学校名</t>
    <rPh sb="0" eb="2">
      <t>ガッコウ</t>
    </rPh>
    <rPh sb="2" eb="3">
      <t>メイ</t>
    </rPh>
    <phoneticPr fontId="2"/>
  </si>
  <si>
    <t>校長名印</t>
    <rPh sb="0" eb="2">
      <t>コウチョウ</t>
    </rPh>
    <rPh sb="2" eb="3">
      <t>メイ</t>
    </rPh>
    <rPh sb="3" eb="4">
      <t>イン</t>
    </rPh>
    <phoneticPr fontId="2"/>
  </si>
  <si>
    <t>Ｎｏ</t>
    <phoneticPr fontId="2"/>
  </si>
  <si>
    <t>学　　年</t>
    <rPh sb="0" eb="1">
      <t>ガク</t>
    </rPh>
    <rPh sb="3" eb="4">
      <t>トシ</t>
    </rPh>
    <phoneticPr fontId="2"/>
  </si>
  <si>
    <t>備考</t>
    <rPh sb="0" eb="2">
      <t>ビコウ</t>
    </rPh>
    <phoneticPr fontId="2"/>
  </si>
  <si>
    <t>備　考</t>
    <rPh sb="0" eb="1">
      <t>ソナエ</t>
    </rPh>
    <rPh sb="2" eb="3">
      <t>コウ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</si>
  <si>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</si>
  <si>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</si>
  <si>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名</t>
    <rPh sb="0" eb="1">
      <t>メイ</t>
    </rPh>
    <phoneticPr fontId="2"/>
  </si>
  <si>
    <t>×</t>
    <phoneticPr fontId="2"/>
  </si>
  <si>
    <t>＝</t>
    <phoneticPr fontId="2"/>
  </si>
  <si>
    <t>月</t>
    <rPh sb="0" eb="1">
      <t>ゲツ</t>
    </rPh>
    <phoneticPr fontId="2"/>
  </si>
  <si>
    <t>日</t>
    <rPh sb="0" eb="1">
      <t>ヒ</t>
    </rPh>
    <phoneticPr fontId="2"/>
  </si>
  <si>
    <t>Ｎｏ</t>
    <phoneticPr fontId="2"/>
  </si>
  <si>
    <t>×</t>
    <phoneticPr fontId="2"/>
  </si>
  <si>
    <t>＝</t>
    <phoneticPr fontId="2"/>
  </si>
  <si>
    <t>ソフトテニス競技</t>
    <rPh sb="6" eb="8">
      <t>キョウギ</t>
    </rPh>
    <phoneticPr fontId="2"/>
  </si>
  <si>
    <t>選手名</t>
    <rPh sb="0" eb="3">
      <t>センシュメイ</t>
    </rPh>
    <phoneticPr fontId="2"/>
  </si>
  <si>
    <t>オーダー</t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</si>
  <si>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</si>
  <si>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</si>
  <si>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</si>
  <si>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補欠</t>
    <rPh sb="0" eb="2">
      <t>ホケツ</t>
    </rPh>
    <phoneticPr fontId="2"/>
  </si>
  <si>
    <t>Ｎｏ</t>
    <phoneticPr fontId="2"/>
  </si>
  <si>
    <t>＝</t>
    <phoneticPr fontId="2"/>
  </si>
  <si>
    <t>剣道競技</t>
    <rPh sb="0" eb="2">
      <t>ケンドウ</t>
    </rPh>
    <rPh sb="2" eb="4">
      <t>キョウギ</t>
    </rPh>
    <phoneticPr fontId="2"/>
  </si>
  <si>
    <t>次鋒</t>
    <rPh sb="0" eb="1">
      <t>ツギ</t>
    </rPh>
    <phoneticPr fontId="2"/>
  </si>
  <si>
    <t>副将</t>
    <rPh sb="0" eb="2">
      <t>フクショウ</t>
    </rPh>
    <phoneticPr fontId="2"/>
  </si>
  <si>
    <t>中学校</t>
    <rPh sb="0" eb="3">
      <t>チュウガッコウ</t>
    </rPh>
    <phoneticPr fontId="2"/>
  </si>
  <si>
    <t>校長</t>
    <rPh sb="0" eb="2">
      <t>コウチョウ</t>
    </rPh>
    <phoneticPr fontId="2"/>
  </si>
  <si>
    <t>★個人</t>
    <rPh sb="1" eb="3">
      <t>コジン</t>
    </rPh>
    <phoneticPr fontId="2"/>
  </si>
  <si>
    <t>Ｎｏ</t>
    <phoneticPr fontId="2"/>
  </si>
  <si>
    <t>＝</t>
    <phoneticPr fontId="2"/>
  </si>
  <si>
    <t>相撲競技</t>
    <rPh sb="0" eb="2">
      <t>スモウ</t>
    </rPh>
    <rPh sb="2" eb="4">
      <t>キョウギ</t>
    </rPh>
    <phoneticPr fontId="2"/>
  </si>
  <si>
    <t>オーダー</t>
    <phoneticPr fontId="2"/>
  </si>
  <si>
    <t>（男子）</t>
    <rPh sb="1" eb="2">
      <t>オトコ</t>
    </rPh>
    <rPh sb="2" eb="3">
      <t>コ</t>
    </rPh>
    <phoneticPr fontId="2"/>
  </si>
  <si>
    <t>校長名</t>
    <rPh sb="0" eb="2">
      <t>コウチョウ</t>
    </rPh>
    <rPh sb="2" eb="3">
      <t>メイ</t>
    </rPh>
    <phoneticPr fontId="2"/>
  </si>
  <si>
    <t>（男　子）</t>
    <rPh sb="1" eb="2">
      <t>オトコ</t>
    </rPh>
    <rPh sb="3" eb="4">
      <t>コ</t>
    </rPh>
    <phoneticPr fontId="2"/>
  </si>
  <si>
    <t>地区名</t>
    <rPh sb="0" eb="3">
      <t>チクメイ</t>
    </rPh>
    <phoneticPr fontId="2"/>
  </si>
  <si>
    <t>地区名</t>
    <rPh sb="0" eb="2">
      <t>チク</t>
    </rPh>
    <rPh sb="2" eb="3">
      <t>メイ</t>
    </rPh>
    <phoneticPr fontId="2"/>
  </si>
  <si>
    <t>佐賀県中学校体育連盟会長　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4" eb="15">
      <t>サマ</t>
    </rPh>
    <phoneticPr fontId="2"/>
  </si>
  <si>
    <t>選手変更届</t>
    <rPh sb="0" eb="2">
      <t>センシュ</t>
    </rPh>
    <rPh sb="2" eb="5">
      <t>ヘンコウトドケ</t>
    </rPh>
    <phoneticPr fontId="2"/>
  </si>
  <si>
    <t>変更前</t>
    <rPh sb="0" eb="2">
      <t>ヘンコウ</t>
    </rPh>
    <rPh sb="2" eb="3">
      <t>マエ</t>
    </rPh>
    <phoneticPr fontId="2"/>
  </si>
  <si>
    <t>年</t>
    <rPh sb="0" eb="1">
      <t>ネン</t>
    </rPh>
    <phoneticPr fontId="2"/>
  </si>
  <si>
    <t>変更後</t>
    <rPh sb="0" eb="2">
      <t>ヘンコウ</t>
    </rPh>
    <rPh sb="2" eb="3">
      <t>ゴ</t>
    </rPh>
    <phoneticPr fontId="2"/>
  </si>
  <si>
    <t>変更理由</t>
    <rPh sb="0" eb="2">
      <t>ヘンコウ</t>
    </rPh>
    <rPh sb="2" eb="4">
      <t>リユウ</t>
    </rPh>
    <phoneticPr fontId="2"/>
  </si>
  <si>
    <t>上記の選手の変更をおねがいいたします。</t>
    <rPh sb="0" eb="2">
      <t>ジョウキ</t>
    </rPh>
    <rPh sb="3" eb="5">
      <t>センシュ</t>
    </rPh>
    <rPh sb="6" eb="8">
      <t>ヘンコウ</t>
    </rPh>
    <phoneticPr fontId="2"/>
  </si>
  <si>
    <t>監督</t>
    <rPh sb="0" eb="2">
      <t>カントク</t>
    </rPh>
    <phoneticPr fontId="2"/>
  </si>
  <si>
    <t>コーチ</t>
    <phoneticPr fontId="2"/>
  </si>
  <si>
    <t>変更前監督名</t>
    <rPh sb="0" eb="2">
      <t>ヘンコウ</t>
    </rPh>
    <rPh sb="2" eb="3">
      <t>マエ</t>
    </rPh>
    <rPh sb="3" eb="5">
      <t>カントク</t>
    </rPh>
    <rPh sb="5" eb="6">
      <t>メイ</t>
    </rPh>
    <phoneticPr fontId="2"/>
  </si>
  <si>
    <t>変更後監督名</t>
    <rPh sb="0" eb="2">
      <t>ヘンコウ</t>
    </rPh>
    <rPh sb="2" eb="3">
      <t>ゴ</t>
    </rPh>
    <rPh sb="3" eb="5">
      <t>カントク</t>
    </rPh>
    <rPh sb="5" eb="6">
      <t>メイ</t>
    </rPh>
    <phoneticPr fontId="2"/>
  </si>
  <si>
    <t>変更後コーチ名</t>
    <rPh sb="0" eb="2">
      <t>ヘンコウ</t>
    </rPh>
    <rPh sb="2" eb="3">
      <t>ゴ</t>
    </rPh>
    <rPh sb="6" eb="7">
      <t>メイ</t>
    </rPh>
    <phoneticPr fontId="2"/>
  </si>
  <si>
    <t>変更前コーチ名</t>
    <rPh sb="0" eb="2">
      <t>ヘンコウ</t>
    </rPh>
    <rPh sb="2" eb="3">
      <t>マエ</t>
    </rPh>
    <rPh sb="6" eb="7">
      <t>メイ</t>
    </rPh>
    <phoneticPr fontId="2"/>
  </si>
  <si>
    <t>上記の者の変更をおねがいいたします。</t>
    <rPh sb="0" eb="2">
      <t>ジョウキ</t>
    </rPh>
    <rPh sb="3" eb="4">
      <t>モノ</t>
    </rPh>
    <rPh sb="5" eb="7">
      <t>ヘンコウ</t>
    </rPh>
    <phoneticPr fontId="2"/>
  </si>
  <si>
    <t>会　長</t>
    <rPh sb="0" eb="1">
      <t>カイ</t>
    </rPh>
    <rPh sb="2" eb="3">
      <t>チョウ</t>
    </rPh>
    <phoneticPr fontId="2"/>
  </si>
  <si>
    <t>校　長</t>
    <rPh sb="0" eb="1">
      <t>コウ</t>
    </rPh>
    <rPh sb="2" eb="3">
      <t>チョウ</t>
    </rPh>
    <phoneticPr fontId="2"/>
  </si>
  <si>
    <t>※A～Dのアルファベットで記入</t>
    <phoneticPr fontId="2"/>
  </si>
  <si>
    <t>佐賀県中学校体育連盟会長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2"/>
  </si>
  <si>
    <t>佐賀県中学校体育連盟会長　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1">
      <t>カイ</t>
    </rPh>
    <rPh sb="11" eb="12">
      <t>チョウ</t>
    </rPh>
    <rPh sb="14" eb="15">
      <t>サマ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</si>
  <si>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</si>
  <si>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</si>
  <si>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３位</t>
    <rPh sb="1" eb="2">
      <t>イ</t>
    </rPh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</si>
  <si>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</si>
  <si>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</si>
  <si>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６位</t>
    <rPh sb="1" eb="2">
      <t>イ</t>
    </rPh>
    <phoneticPr fontId="2"/>
  </si>
  <si>
    <t>７位</t>
    <rPh sb="1" eb="2">
      <t>イ</t>
    </rPh>
    <phoneticPr fontId="2"/>
  </si>
  <si>
    <t>８位</t>
    <rPh sb="1" eb="2">
      <t>イ</t>
    </rPh>
    <phoneticPr fontId="2"/>
  </si>
  <si>
    <t>９位</t>
    <rPh sb="1" eb="2">
      <t>イ</t>
    </rPh>
    <phoneticPr fontId="2"/>
  </si>
  <si>
    <t>１０位</t>
    <rPh sb="2" eb="3">
      <t>イ</t>
    </rPh>
    <phoneticPr fontId="2"/>
  </si>
  <si>
    <t>１１位</t>
    <rPh sb="2" eb="3">
      <t>イ</t>
    </rPh>
    <phoneticPr fontId="2"/>
  </si>
  <si>
    <t>１２位</t>
    <rPh sb="2" eb="3">
      <t>イ</t>
    </rPh>
    <phoneticPr fontId="2"/>
  </si>
  <si>
    <t>地区順位</t>
    <rPh sb="0" eb="2">
      <t>チク</t>
    </rPh>
    <rPh sb="2" eb="4">
      <t>ジュンイ</t>
    </rPh>
    <phoneticPr fontId="2"/>
  </si>
  <si>
    <t>　　　</t>
    <phoneticPr fontId="2"/>
  </si>
  <si>
    <t>佐賀県中学校体育連盟　　会長　様</t>
    <rPh sb="0" eb="3">
      <t>サガケン</t>
    </rPh>
    <rPh sb="3" eb="6">
      <t>チュウガッコウ</t>
    </rPh>
    <rPh sb="6" eb="8">
      <t>タイイク</t>
    </rPh>
    <rPh sb="8" eb="10">
      <t>レンメイ</t>
    </rPh>
    <rPh sb="12" eb="14">
      <t>カイチョウ</t>
    </rPh>
    <rPh sb="15" eb="16">
      <t>サマ</t>
    </rPh>
    <phoneticPr fontId="2"/>
  </si>
  <si>
    <t>地区順位</t>
    <phoneticPr fontId="2"/>
  </si>
  <si>
    <t>1位</t>
    <phoneticPr fontId="2"/>
  </si>
  <si>
    <t>2位</t>
  </si>
  <si>
    <t>3位</t>
  </si>
  <si>
    <t>4位</t>
  </si>
  <si>
    <t>5位</t>
  </si>
  <si>
    <t>6位</t>
    <phoneticPr fontId="2"/>
  </si>
  <si>
    <t>7位</t>
    <phoneticPr fontId="2"/>
  </si>
  <si>
    <t>8位</t>
  </si>
  <si>
    <t>9位</t>
  </si>
  <si>
    <t>10位</t>
  </si>
  <si>
    <t>11位</t>
  </si>
  <si>
    <t>12位</t>
    <phoneticPr fontId="2"/>
  </si>
  <si>
    <t>佐賀県中学校体育連盟会長　　　様</t>
    <phoneticPr fontId="2"/>
  </si>
  <si>
    <t>アドバイザー名</t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</si>
  <si>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</si>
  <si>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</si>
  <si>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のセルに入力してください。</t>
    <rPh sb="4" eb="6">
      <t>ニュウリョク</t>
    </rPh>
    <phoneticPr fontId="2"/>
  </si>
  <si>
    <t>佐賀市</t>
    <rPh sb="0" eb="3">
      <t>サガシ</t>
    </rPh>
    <phoneticPr fontId="2"/>
  </si>
  <si>
    <t xml:space="preserve">    代表　　または競技力向上特別枠　</t>
    <rPh sb="4" eb="6">
      <t>ダイヒョウ</t>
    </rPh>
    <phoneticPr fontId="2"/>
  </si>
  <si>
    <t>※１～４を記入</t>
    <rPh sb="5" eb="7">
      <t>キニュウ</t>
    </rPh>
    <phoneticPr fontId="2"/>
  </si>
  <si>
    <t>※1～4で記入</t>
    <rPh sb="5" eb="7">
      <t>キニュウ</t>
    </rPh>
    <phoneticPr fontId="2"/>
  </si>
  <si>
    <t>代表　　　または競技力向上特別枠</t>
    <rPh sb="0" eb="2">
      <t>ダイヒョウ</t>
    </rPh>
    <phoneticPr fontId="2"/>
  </si>
  <si>
    <t>（男子）</t>
    <rPh sb="1" eb="3">
      <t>ダンシ</t>
    </rPh>
    <phoneticPr fontId="2"/>
  </si>
  <si>
    <t>代表　　　　　または競技力向上特別枠</t>
    <rPh sb="0" eb="2">
      <t>ダイヒョウ</t>
    </rPh>
    <phoneticPr fontId="2"/>
  </si>
  <si>
    <t>※1～4で記入</t>
    <phoneticPr fontId="2"/>
  </si>
  <si>
    <t>（女子）</t>
    <rPh sb="1" eb="3">
      <t>ジョシ</t>
    </rPh>
    <phoneticPr fontId="2"/>
  </si>
  <si>
    <t>代表　　　　　　　または競技力向上特別枠　</t>
    <rPh sb="0" eb="2">
      <t>ダイヒョウ</t>
    </rPh>
    <phoneticPr fontId="2"/>
  </si>
  <si>
    <t>競技力向上特別枠</t>
    <phoneticPr fontId="2"/>
  </si>
  <si>
    <t>1～4を記入</t>
    <rPh sb="4" eb="6">
      <t>キニュウ</t>
    </rPh>
    <phoneticPr fontId="2"/>
  </si>
  <si>
    <t>代表枠</t>
    <rPh sb="0" eb="2">
      <t>ダイヒョウ</t>
    </rPh>
    <rPh sb="2" eb="3">
      <t>ワク</t>
    </rPh>
    <phoneticPr fontId="2"/>
  </si>
  <si>
    <t>A・B・Cを記入</t>
    <rPh sb="6" eb="8">
      <t>キニュウ</t>
    </rPh>
    <phoneticPr fontId="2"/>
  </si>
  <si>
    <t>鳥栖</t>
    <rPh sb="0" eb="2">
      <t>トス</t>
    </rPh>
    <phoneticPr fontId="3"/>
  </si>
  <si>
    <t>鳥栖中学校</t>
  </si>
  <si>
    <t>鳥栖市立</t>
    <rPh sb="3" eb="4">
      <t>リツ</t>
    </rPh>
    <phoneticPr fontId="2"/>
  </si>
  <si>
    <t>鳥栖地区</t>
  </si>
  <si>
    <t>田代</t>
    <rPh sb="0" eb="2">
      <t>タシロ</t>
    </rPh>
    <phoneticPr fontId="3"/>
  </si>
  <si>
    <t>田代中学校</t>
  </si>
  <si>
    <t>基里</t>
    <rPh sb="0" eb="1">
      <t>キ</t>
    </rPh>
    <rPh sb="1" eb="2">
      <t>ザト</t>
    </rPh>
    <phoneticPr fontId="3"/>
  </si>
  <si>
    <t>基里中学校</t>
  </si>
  <si>
    <t>鳥栖西</t>
    <rPh sb="0" eb="2">
      <t>トス</t>
    </rPh>
    <rPh sb="2" eb="3">
      <t>ニシ</t>
    </rPh>
    <phoneticPr fontId="3"/>
  </si>
  <si>
    <t>鳥栖西中学校</t>
  </si>
  <si>
    <t>基山</t>
    <rPh sb="0" eb="2">
      <t>キヤマ</t>
    </rPh>
    <phoneticPr fontId="3"/>
  </si>
  <si>
    <t>基山中学校</t>
  </si>
  <si>
    <t>東明館</t>
    <rPh sb="0" eb="2">
      <t>トウメイ</t>
    </rPh>
    <rPh sb="2" eb="3">
      <t>カン</t>
    </rPh>
    <phoneticPr fontId="3"/>
  </si>
  <si>
    <t>東明館中学校</t>
  </si>
  <si>
    <t>香楠</t>
    <rPh sb="0" eb="1">
      <t>カ</t>
    </rPh>
    <rPh sb="1" eb="2">
      <t>クス</t>
    </rPh>
    <phoneticPr fontId="3"/>
  </si>
  <si>
    <t>香楠中学校</t>
  </si>
  <si>
    <t>佐賀県立</t>
    <rPh sb="0" eb="3">
      <t>サガケン</t>
    </rPh>
    <rPh sb="3" eb="4">
      <t>リツ</t>
    </rPh>
    <phoneticPr fontId="3"/>
  </si>
  <si>
    <t>中原</t>
    <rPh sb="0" eb="2">
      <t>ナカバル</t>
    </rPh>
    <phoneticPr fontId="3"/>
  </si>
  <si>
    <t>中原中学校</t>
  </si>
  <si>
    <t>みやき町立</t>
    <rPh sb="4" eb="5">
      <t>リツ</t>
    </rPh>
    <phoneticPr fontId="2"/>
  </si>
  <si>
    <t>三養基地区</t>
  </si>
  <si>
    <t>北茂安</t>
    <rPh sb="0" eb="3">
      <t>キタシゲヤス</t>
    </rPh>
    <phoneticPr fontId="3"/>
  </si>
  <si>
    <t>北茂安中学校</t>
  </si>
  <si>
    <t>三根</t>
    <rPh sb="0" eb="2">
      <t>ミネ</t>
    </rPh>
    <phoneticPr fontId="3"/>
  </si>
  <si>
    <t>三根中学校</t>
  </si>
  <si>
    <t>上峰</t>
    <rPh sb="0" eb="2">
      <t>カミミネ</t>
    </rPh>
    <phoneticPr fontId="3"/>
  </si>
  <si>
    <t>上峰中学校</t>
  </si>
  <si>
    <t>上峰町立</t>
    <rPh sb="3" eb="4">
      <t>リツ</t>
    </rPh>
    <phoneticPr fontId="2"/>
  </si>
  <si>
    <t>神埼</t>
    <rPh sb="0" eb="2">
      <t>カンザキ</t>
    </rPh>
    <phoneticPr fontId="3"/>
  </si>
  <si>
    <t>神埼中学校</t>
  </si>
  <si>
    <t>神埼市立</t>
  </si>
  <si>
    <t>神埼地区</t>
  </si>
  <si>
    <t>千代田</t>
    <rPh sb="0" eb="3">
      <t>チヨダ</t>
    </rPh>
    <phoneticPr fontId="3"/>
  </si>
  <si>
    <t>千代田中学校</t>
  </si>
  <si>
    <t>三田川</t>
    <rPh sb="0" eb="3">
      <t>ミタガワ</t>
    </rPh>
    <phoneticPr fontId="3"/>
  </si>
  <si>
    <t>三田川中学校</t>
  </si>
  <si>
    <t>吉野ヶ里町立</t>
  </si>
  <si>
    <t>東脊振</t>
    <rPh sb="0" eb="3">
      <t>ヒガシセフリ</t>
    </rPh>
    <phoneticPr fontId="3"/>
  </si>
  <si>
    <t>東脊振中学校</t>
  </si>
  <si>
    <t>脊振</t>
    <rPh sb="0" eb="2">
      <t>セフリ</t>
    </rPh>
    <phoneticPr fontId="3"/>
  </si>
  <si>
    <t>脊振中学校</t>
  </si>
  <si>
    <t>成章</t>
    <rPh sb="0" eb="1">
      <t>セイ</t>
    </rPh>
    <rPh sb="1" eb="2">
      <t>ショウ</t>
    </rPh>
    <phoneticPr fontId="3"/>
  </si>
  <si>
    <t>成章中学校</t>
  </si>
  <si>
    <t>佐賀市立</t>
  </si>
  <si>
    <t>城南</t>
    <rPh sb="0" eb="2">
      <t>ジョウナン</t>
    </rPh>
    <phoneticPr fontId="3"/>
  </si>
  <si>
    <t>城南中学校</t>
  </si>
  <si>
    <t>昭栄</t>
    <rPh sb="0" eb="2">
      <t>ショウエイ</t>
    </rPh>
    <phoneticPr fontId="3"/>
  </si>
  <si>
    <t>昭栄中学校</t>
  </si>
  <si>
    <t>城東</t>
    <rPh sb="0" eb="2">
      <t>ジョウトウ</t>
    </rPh>
    <phoneticPr fontId="3"/>
  </si>
  <si>
    <t>城東中学校</t>
  </si>
  <si>
    <t>城西</t>
    <rPh sb="0" eb="2">
      <t>ジョウサイ</t>
    </rPh>
    <phoneticPr fontId="3"/>
  </si>
  <si>
    <t>城西中学校</t>
  </si>
  <si>
    <t>城北</t>
    <rPh sb="0" eb="2">
      <t>ジョウホク</t>
    </rPh>
    <phoneticPr fontId="3"/>
  </si>
  <si>
    <t>城北中学校</t>
  </si>
  <si>
    <t>金泉</t>
    <rPh sb="0" eb="1">
      <t>キン</t>
    </rPh>
    <rPh sb="1" eb="2">
      <t>セン</t>
    </rPh>
    <phoneticPr fontId="3"/>
  </si>
  <si>
    <t>金泉中学校</t>
  </si>
  <si>
    <t>芙蓉</t>
    <rPh sb="0" eb="2">
      <t>フヨウ</t>
    </rPh>
    <phoneticPr fontId="3"/>
  </si>
  <si>
    <t>芙蓉中学校</t>
  </si>
  <si>
    <t>鍋島</t>
    <rPh sb="0" eb="2">
      <t>ナベシマ</t>
    </rPh>
    <phoneticPr fontId="3"/>
  </si>
  <si>
    <t>鍋島中学校</t>
  </si>
  <si>
    <t>諸富</t>
    <rPh sb="0" eb="2">
      <t>モロドミ</t>
    </rPh>
    <phoneticPr fontId="3"/>
  </si>
  <si>
    <t>諸富中学校</t>
  </si>
  <si>
    <t>大和</t>
    <rPh sb="0" eb="2">
      <t>ヤマト</t>
    </rPh>
    <phoneticPr fontId="3"/>
  </si>
  <si>
    <t>大和中学校</t>
  </si>
  <si>
    <t>松梅</t>
    <rPh sb="0" eb="1">
      <t>マツ</t>
    </rPh>
    <rPh sb="1" eb="2">
      <t>ウメ</t>
    </rPh>
    <phoneticPr fontId="3"/>
  </si>
  <si>
    <t>松梅中学校</t>
  </si>
  <si>
    <t>北山</t>
    <rPh sb="0" eb="1">
      <t>ホク</t>
    </rPh>
    <rPh sb="1" eb="2">
      <t>ザン</t>
    </rPh>
    <phoneticPr fontId="3"/>
  </si>
  <si>
    <t>北山中学校</t>
  </si>
  <si>
    <t>富士</t>
    <rPh sb="0" eb="2">
      <t>フジ</t>
    </rPh>
    <phoneticPr fontId="3"/>
  </si>
  <si>
    <t>富士中学校</t>
  </si>
  <si>
    <t>三瀬</t>
    <rPh sb="0" eb="2">
      <t>ミツセ</t>
    </rPh>
    <phoneticPr fontId="3"/>
  </si>
  <si>
    <t>三瀬中学校</t>
  </si>
  <si>
    <t>附属</t>
    <rPh sb="0" eb="2">
      <t>フゾク</t>
    </rPh>
    <phoneticPr fontId="3"/>
  </si>
  <si>
    <t>附属中学校</t>
  </si>
  <si>
    <t>佐賀大学文化教育学部</t>
    <rPh sb="0" eb="2">
      <t>サガ</t>
    </rPh>
    <rPh sb="2" eb="4">
      <t>ダイガク</t>
    </rPh>
    <rPh sb="4" eb="6">
      <t>ブンカ</t>
    </rPh>
    <rPh sb="6" eb="8">
      <t>キョウイク</t>
    </rPh>
    <rPh sb="8" eb="10">
      <t>ガクブ</t>
    </rPh>
    <phoneticPr fontId="3"/>
  </si>
  <si>
    <t>弘学館</t>
    <rPh sb="0" eb="1">
      <t>コウ</t>
    </rPh>
    <rPh sb="1" eb="2">
      <t>ガク</t>
    </rPh>
    <rPh sb="2" eb="3">
      <t>カン</t>
    </rPh>
    <phoneticPr fontId="3"/>
  </si>
  <si>
    <t>弘学館中学校</t>
  </si>
  <si>
    <t>清和</t>
    <rPh sb="0" eb="2">
      <t>セイワ</t>
    </rPh>
    <phoneticPr fontId="3"/>
  </si>
  <si>
    <t>清和中学校</t>
  </si>
  <si>
    <t>龍谷</t>
    <rPh sb="0" eb="2">
      <t>リュウコク</t>
    </rPh>
    <phoneticPr fontId="3"/>
  </si>
  <si>
    <t>龍谷中学校</t>
  </si>
  <si>
    <t>成穎</t>
    <rPh sb="0" eb="1">
      <t>セイ</t>
    </rPh>
    <rPh sb="1" eb="2">
      <t>エイ</t>
    </rPh>
    <phoneticPr fontId="3"/>
  </si>
  <si>
    <t>成穎中学校</t>
  </si>
  <si>
    <t>致遠館</t>
    <rPh sb="0" eb="1">
      <t>チ</t>
    </rPh>
    <rPh sb="1" eb="2">
      <t>エン</t>
    </rPh>
    <rPh sb="2" eb="3">
      <t>カン</t>
    </rPh>
    <phoneticPr fontId="3"/>
  </si>
  <si>
    <t>致遠館中学校</t>
  </si>
  <si>
    <t>佐賀県立</t>
    <phoneticPr fontId="3"/>
  </si>
  <si>
    <t>川副</t>
    <rPh sb="0" eb="2">
      <t>カワソエ</t>
    </rPh>
    <phoneticPr fontId="3"/>
  </si>
  <si>
    <t>川副中学校</t>
  </si>
  <si>
    <t>東与賀</t>
    <rPh sb="0" eb="3">
      <t>ヒガシヨカ</t>
    </rPh>
    <phoneticPr fontId="3"/>
  </si>
  <si>
    <t>東与賀中学校</t>
  </si>
  <si>
    <t>思斉</t>
    <rPh sb="0" eb="1">
      <t>シ</t>
    </rPh>
    <rPh sb="1" eb="2">
      <t>セイ</t>
    </rPh>
    <phoneticPr fontId="3"/>
  </si>
  <si>
    <t>思斉中学校</t>
  </si>
  <si>
    <t>ろう</t>
  </si>
  <si>
    <t>ろう学校</t>
    <phoneticPr fontId="2"/>
  </si>
  <si>
    <t>多久市立</t>
  </si>
  <si>
    <t>小城・多久地区</t>
    <rPh sb="0" eb="2">
      <t>オギ</t>
    </rPh>
    <rPh sb="3" eb="5">
      <t>タク</t>
    </rPh>
    <rPh sb="5" eb="7">
      <t>チク</t>
    </rPh>
    <phoneticPr fontId="2"/>
  </si>
  <si>
    <t>小城</t>
    <rPh sb="0" eb="2">
      <t>オギ</t>
    </rPh>
    <phoneticPr fontId="3"/>
  </si>
  <si>
    <t>小城中学校</t>
  </si>
  <si>
    <t>小城市立</t>
  </si>
  <si>
    <t>三日月</t>
    <rPh sb="0" eb="3">
      <t>ミカヅキ</t>
    </rPh>
    <phoneticPr fontId="3"/>
  </si>
  <si>
    <t>三日月中学校</t>
  </si>
  <si>
    <t>牛津</t>
    <rPh sb="0" eb="2">
      <t>ウシヅ</t>
    </rPh>
    <phoneticPr fontId="3"/>
  </si>
  <si>
    <t>牛津中学校</t>
  </si>
  <si>
    <t>芦刈</t>
    <rPh sb="0" eb="2">
      <t>アシカリ</t>
    </rPh>
    <phoneticPr fontId="3"/>
  </si>
  <si>
    <t>芦刈中学校</t>
  </si>
  <si>
    <t>伊万里</t>
    <rPh sb="0" eb="3">
      <t>イマリ</t>
    </rPh>
    <phoneticPr fontId="3"/>
  </si>
  <si>
    <t>伊万里中学校</t>
  </si>
  <si>
    <t>伊万里市立</t>
  </si>
  <si>
    <t>伊万里・西松浦地区</t>
    <rPh sb="0" eb="3">
      <t>イマリ</t>
    </rPh>
    <rPh sb="4" eb="7">
      <t>ニシマツウラ</t>
    </rPh>
    <rPh sb="7" eb="9">
      <t>チク</t>
    </rPh>
    <phoneticPr fontId="2"/>
  </si>
  <si>
    <t>啓成</t>
    <rPh sb="0" eb="1">
      <t>ケイ</t>
    </rPh>
    <rPh sb="1" eb="2">
      <t>セイ</t>
    </rPh>
    <phoneticPr fontId="3"/>
  </si>
  <si>
    <t>啓成中学校</t>
  </si>
  <si>
    <t>青嶺</t>
    <rPh sb="0" eb="1">
      <t>セイ</t>
    </rPh>
    <rPh sb="1" eb="2">
      <t>レイ</t>
    </rPh>
    <phoneticPr fontId="3"/>
  </si>
  <si>
    <t>青嶺中学校</t>
  </si>
  <si>
    <t>国見</t>
    <rPh sb="0" eb="2">
      <t>クニミ</t>
    </rPh>
    <phoneticPr fontId="3"/>
  </si>
  <si>
    <t>国見中学校</t>
  </si>
  <si>
    <t>滝野</t>
    <rPh sb="0" eb="2">
      <t>タキノ</t>
    </rPh>
    <phoneticPr fontId="3"/>
  </si>
  <si>
    <t>滝野中学校</t>
  </si>
  <si>
    <t>山代</t>
    <rPh sb="0" eb="2">
      <t>ヤマシロ</t>
    </rPh>
    <phoneticPr fontId="3"/>
  </si>
  <si>
    <t>山代中学校</t>
  </si>
  <si>
    <t>有田</t>
    <rPh sb="0" eb="2">
      <t>アリタ</t>
    </rPh>
    <phoneticPr fontId="3"/>
  </si>
  <si>
    <t>有田中学校</t>
  </si>
  <si>
    <t>有田町立</t>
  </si>
  <si>
    <t>西有田</t>
    <rPh sb="0" eb="3">
      <t>ニシアリタ</t>
    </rPh>
    <phoneticPr fontId="3"/>
  </si>
  <si>
    <t>西有田中学校</t>
  </si>
  <si>
    <t>第一</t>
    <rPh sb="0" eb="2">
      <t>ダイイチ</t>
    </rPh>
    <phoneticPr fontId="3"/>
  </si>
  <si>
    <t>第一中学校</t>
  </si>
  <si>
    <t>唐津市立</t>
  </si>
  <si>
    <t>唐津地区</t>
    <rPh sb="0" eb="2">
      <t>カラツ</t>
    </rPh>
    <rPh sb="2" eb="4">
      <t>チク</t>
    </rPh>
    <phoneticPr fontId="2"/>
  </si>
  <si>
    <t>佐志</t>
    <rPh sb="0" eb="1">
      <t>サ</t>
    </rPh>
    <rPh sb="1" eb="2">
      <t>シ</t>
    </rPh>
    <phoneticPr fontId="3"/>
  </si>
  <si>
    <t>佐志中学校</t>
  </si>
  <si>
    <t>高峰</t>
    <rPh sb="0" eb="2">
      <t>コウホウ</t>
    </rPh>
    <phoneticPr fontId="3"/>
  </si>
  <si>
    <t>高峰中学校</t>
  </si>
  <si>
    <t>第五</t>
    <rPh sb="0" eb="1">
      <t>ダイ</t>
    </rPh>
    <rPh sb="1" eb="2">
      <t>ゴ</t>
    </rPh>
    <phoneticPr fontId="3"/>
  </si>
  <si>
    <t>第五中学校</t>
  </si>
  <si>
    <t>鏡</t>
    <rPh sb="0" eb="1">
      <t>カガミ</t>
    </rPh>
    <phoneticPr fontId="3"/>
  </si>
  <si>
    <t>鏡中学校</t>
  </si>
  <si>
    <t>鬼塚</t>
    <rPh sb="0" eb="2">
      <t>オニツカ</t>
    </rPh>
    <phoneticPr fontId="3"/>
  </si>
  <si>
    <t>鬼塚中学校</t>
  </si>
  <si>
    <t>湊</t>
    <rPh sb="0" eb="1">
      <t>ミナト</t>
    </rPh>
    <phoneticPr fontId="3"/>
  </si>
  <si>
    <t>湊中学校</t>
  </si>
  <si>
    <t>西唐津</t>
    <rPh sb="0" eb="3">
      <t>ニシカラツ</t>
    </rPh>
    <phoneticPr fontId="3"/>
  </si>
  <si>
    <t>西唐津中学校</t>
  </si>
  <si>
    <t>浜玉</t>
    <rPh sb="0" eb="2">
      <t>ハマタマ</t>
    </rPh>
    <phoneticPr fontId="3"/>
  </si>
  <si>
    <t>浜玉中学校</t>
  </si>
  <si>
    <t>厳木</t>
    <rPh sb="0" eb="2">
      <t>キュウラギ</t>
    </rPh>
    <phoneticPr fontId="3"/>
  </si>
  <si>
    <t>厳木中学校</t>
  </si>
  <si>
    <t>相知</t>
    <rPh sb="0" eb="2">
      <t>オウチ</t>
    </rPh>
    <phoneticPr fontId="3"/>
  </si>
  <si>
    <t>相知中学校</t>
  </si>
  <si>
    <t>北波多</t>
    <rPh sb="0" eb="3">
      <t>キタハタ</t>
    </rPh>
    <phoneticPr fontId="3"/>
  </si>
  <si>
    <t>北波多中学校</t>
  </si>
  <si>
    <t>肥前</t>
    <rPh sb="0" eb="2">
      <t>ヒゼン</t>
    </rPh>
    <phoneticPr fontId="3"/>
  </si>
  <si>
    <t>肥前中学校</t>
  </si>
  <si>
    <t>馬渡</t>
    <rPh sb="0" eb="2">
      <t>マワタリ</t>
    </rPh>
    <phoneticPr fontId="3"/>
  </si>
  <si>
    <t>馬渡中学校</t>
  </si>
  <si>
    <t>加唐</t>
    <rPh sb="0" eb="1">
      <t>カ</t>
    </rPh>
    <rPh sb="1" eb="2">
      <t>カラ</t>
    </rPh>
    <phoneticPr fontId="3"/>
  </si>
  <si>
    <t>加唐中学校</t>
  </si>
  <si>
    <t>海青</t>
    <rPh sb="0" eb="1">
      <t>ウミ</t>
    </rPh>
    <rPh sb="1" eb="2">
      <t>アオ</t>
    </rPh>
    <phoneticPr fontId="3"/>
  </si>
  <si>
    <t>海青中学校</t>
  </si>
  <si>
    <t>小川</t>
    <rPh sb="0" eb="2">
      <t>オガワ</t>
    </rPh>
    <phoneticPr fontId="3"/>
  </si>
  <si>
    <t>小川中学校</t>
  </si>
  <si>
    <t>七山</t>
    <rPh sb="0" eb="1">
      <t>ナナ</t>
    </rPh>
    <rPh sb="1" eb="2">
      <t>ヤマ</t>
    </rPh>
    <phoneticPr fontId="3"/>
  </si>
  <si>
    <t>七山中学校</t>
  </si>
  <si>
    <t>玄海町立</t>
    <rPh sb="0" eb="2">
      <t>ゲンカイ</t>
    </rPh>
    <rPh sb="2" eb="3">
      <t>チョウ</t>
    </rPh>
    <phoneticPr fontId="2"/>
  </si>
  <si>
    <t>唐津東</t>
    <rPh sb="0" eb="2">
      <t>カラツ</t>
    </rPh>
    <rPh sb="2" eb="3">
      <t>ヒガシ</t>
    </rPh>
    <phoneticPr fontId="3"/>
  </si>
  <si>
    <t>唐津東中学校</t>
  </si>
  <si>
    <t>佐賀県立</t>
    <phoneticPr fontId="3"/>
  </si>
  <si>
    <t>虹の松原分校</t>
    <rPh sb="0" eb="1">
      <t>ニジ</t>
    </rPh>
    <rPh sb="2" eb="4">
      <t>マツバラ</t>
    </rPh>
    <rPh sb="4" eb="6">
      <t>ブンコウ</t>
    </rPh>
    <phoneticPr fontId="3"/>
  </si>
  <si>
    <t>虹の松原分校</t>
    <phoneticPr fontId="2"/>
  </si>
  <si>
    <t>早稲田佐賀</t>
    <rPh sb="0" eb="3">
      <t>ワセダ</t>
    </rPh>
    <rPh sb="3" eb="5">
      <t>サガ</t>
    </rPh>
    <phoneticPr fontId="3"/>
  </si>
  <si>
    <t>早稲田佐賀中学校</t>
  </si>
  <si>
    <t>武雄</t>
    <rPh sb="0" eb="2">
      <t>タケオ</t>
    </rPh>
    <phoneticPr fontId="3"/>
  </si>
  <si>
    <t>武雄中学校</t>
  </si>
  <si>
    <t>武雄市立</t>
  </si>
  <si>
    <t>杵島・武雄地区</t>
    <rPh sb="0" eb="2">
      <t>キシマ</t>
    </rPh>
    <rPh sb="3" eb="5">
      <t>タケオ</t>
    </rPh>
    <rPh sb="5" eb="7">
      <t>チク</t>
    </rPh>
    <phoneticPr fontId="2"/>
  </si>
  <si>
    <t>武雄北</t>
    <rPh sb="0" eb="2">
      <t>タケオ</t>
    </rPh>
    <rPh sb="2" eb="3">
      <t>キタ</t>
    </rPh>
    <phoneticPr fontId="3"/>
  </si>
  <si>
    <t>武雄北中学校</t>
  </si>
  <si>
    <t>川登</t>
    <rPh sb="0" eb="2">
      <t>カワノボリ</t>
    </rPh>
    <phoneticPr fontId="3"/>
  </si>
  <si>
    <t>川登中学校</t>
  </si>
  <si>
    <t>白石</t>
    <rPh sb="0" eb="2">
      <t>シロイシ</t>
    </rPh>
    <phoneticPr fontId="3"/>
  </si>
  <si>
    <t>白石中学校</t>
  </si>
  <si>
    <t>白石町立</t>
  </si>
  <si>
    <t>福富</t>
    <rPh sb="0" eb="1">
      <t>フク</t>
    </rPh>
    <rPh sb="1" eb="2">
      <t>トミ</t>
    </rPh>
    <phoneticPr fontId="3"/>
  </si>
  <si>
    <t>福富中学校</t>
  </si>
  <si>
    <t>有明</t>
    <rPh sb="0" eb="2">
      <t>アリアケ</t>
    </rPh>
    <phoneticPr fontId="3"/>
  </si>
  <si>
    <t>有明中学校</t>
  </si>
  <si>
    <t>江北</t>
    <rPh sb="0" eb="2">
      <t>コウホク</t>
    </rPh>
    <phoneticPr fontId="3"/>
  </si>
  <si>
    <t>江北中学校</t>
  </si>
  <si>
    <t>江北町立</t>
  </si>
  <si>
    <t>北方</t>
    <rPh sb="0" eb="2">
      <t>キタガタ</t>
    </rPh>
    <phoneticPr fontId="3"/>
  </si>
  <si>
    <t>北方中学校</t>
  </si>
  <si>
    <t>山内</t>
    <rPh sb="0" eb="2">
      <t>ヤマウチ</t>
    </rPh>
    <phoneticPr fontId="3"/>
  </si>
  <si>
    <t>山内中学校</t>
  </si>
  <si>
    <t>武雄青陵</t>
    <rPh sb="2" eb="4">
      <t>セイリョウ</t>
    </rPh>
    <phoneticPr fontId="3"/>
  </si>
  <si>
    <t>武雄青陵中学校</t>
  </si>
  <si>
    <t>佐賀県立</t>
    <phoneticPr fontId="3"/>
  </si>
  <si>
    <t>西部</t>
    <rPh sb="0" eb="2">
      <t>セイブ</t>
    </rPh>
    <phoneticPr fontId="3"/>
  </si>
  <si>
    <t>西部中学校</t>
  </si>
  <si>
    <t>鹿島市立</t>
  </si>
  <si>
    <t>東部中学校</t>
    <phoneticPr fontId="2"/>
  </si>
  <si>
    <t>多良</t>
    <rPh sb="0" eb="2">
      <t>タラ</t>
    </rPh>
    <phoneticPr fontId="3"/>
  </si>
  <si>
    <t>多良中学校</t>
  </si>
  <si>
    <t>太良町立</t>
  </si>
  <si>
    <t>大浦</t>
    <rPh sb="0" eb="2">
      <t>オオウラ</t>
    </rPh>
    <phoneticPr fontId="3"/>
  </si>
  <si>
    <t>大浦中学校</t>
  </si>
  <si>
    <t>塩田</t>
    <rPh sb="0" eb="1">
      <t>シオ</t>
    </rPh>
    <rPh sb="1" eb="2">
      <t>タ</t>
    </rPh>
    <phoneticPr fontId="3"/>
  </si>
  <si>
    <t>塩田中学校</t>
  </si>
  <si>
    <t>嬉野市立</t>
  </si>
  <si>
    <t>嬉野</t>
    <rPh sb="0" eb="2">
      <t>ウレシノ</t>
    </rPh>
    <phoneticPr fontId="3"/>
  </si>
  <si>
    <t>嬉野中学校</t>
  </si>
  <si>
    <t>大野原</t>
    <rPh sb="0" eb="2">
      <t>オオノ</t>
    </rPh>
    <rPh sb="2" eb="3">
      <t>ハラ</t>
    </rPh>
    <phoneticPr fontId="3"/>
  </si>
  <si>
    <t>大野原中学校</t>
  </si>
  <si>
    <t>吉田</t>
    <rPh sb="0" eb="2">
      <t>ヨシダ</t>
    </rPh>
    <phoneticPr fontId="3"/>
  </si>
  <si>
    <t>吉田中学校</t>
  </si>
  <si>
    <t>（男子）</t>
    <rPh sb="1" eb="2">
      <t>オトコ</t>
    </rPh>
    <rPh sb="2" eb="3">
      <t>シ</t>
    </rPh>
    <phoneticPr fontId="2"/>
  </si>
  <si>
    <t>　　　月　　　日</t>
    <rPh sb="3" eb="4">
      <t>ガツ</t>
    </rPh>
    <rPh sb="7" eb="8">
      <t>ニチ</t>
    </rPh>
    <phoneticPr fontId="2"/>
  </si>
  <si>
    <t>軟式野球</t>
  </si>
  <si>
    <t>男子バスケットボール</t>
    <rPh sb="0" eb="2">
      <t>ダンシ</t>
    </rPh>
    <phoneticPr fontId="2"/>
  </si>
  <si>
    <t>女子バスケットボール</t>
    <rPh sb="0" eb="2">
      <t>ジョシ</t>
    </rPh>
    <phoneticPr fontId="2"/>
  </si>
  <si>
    <t>女子バレーボール</t>
    <rPh sb="0" eb="2">
      <t>ジョシ</t>
    </rPh>
    <phoneticPr fontId="2"/>
  </si>
  <si>
    <t>男子バレーボール</t>
    <rPh sb="0" eb="2">
      <t>ダンシ</t>
    </rPh>
    <phoneticPr fontId="2"/>
  </si>
  <si>
    <t>男子ソフトテニス</t>
    <rPh sb="0" eb="2">
      <t>ダンシ</t>
    </rPh>
    <phoneticPr fontId="2"/>
  </si>
  <si>
    <t>女子ソフトテニス</t>
    <rPh sb="0" eb="2">
      <t>ジョシ</t>
    </rPh>
    <phoneticPr fontId="2"/>
  </si>
  <si>
    <t>男子卓球</t>
    <rPh sb="0" eb="2">
      <t>ダンシ</t>
    </rPh>
    <phoneticPr fontId="2"/>
  </si>
  <si>
    <t>女子卓球</t>
    <rPh sb="0" eb="2">
      <t>ジョシ</t>
    </rPh>
    <phoneticPr fontId="2"/>
  </si>
  <si>
    <t>男子剣道</t>
    <rPh sb="0" eb="2">
      <t>ダンシ</t>
    </rPh>
    <phoneticPr fontId="2"/>
  </si>
  <si>
    <t>女子剣道</t>
    <rPh sb="0" eb="2">
      <t>ジョシ</t>
    </rPh>
    <rPh sb="2" eb="4">
      <t>ケンドウ</t>
    </rPh>
    <phoneticPr fontId="2"/>
  </si>
  <si>
    <t>サッカー</t>
    <phoneticPr fontId="2"/>
  </si>
  <si>
    <t>県大会参加人数</t>
    <rPh sb="0" eb="1">
      <t>ケン</t>
    </rPh>
    <rPh sb="1" eb="3">
      <t>タイカイ</t>
    </rPh>
    <rPh sb="3" eb="5">
      <t>サンカ</t>
    </rPh>
    <rPh sb="5" eb="7">
      <t>ニンズウ</t>
    </rPh>
    <phoneticPr fontId="2"/>
  </si>
  <si>
    <t>合計</t>
    <rPh sb="0" eb="2">
      <t>ゴウケイ</t>
    </rPh>
    <phoneticPr fontId="2"/>
  </si>
  <si>
    <t>学校名A</t>
    <rPh sb="0" eb="2">
      <t>ガッコウ</t>
    </rPh>
    <rPh sb="2" eb="3">
      <t>メイ</t>
    </rPh>
    <phoneticPr fontId="2"/>
  </si>
  <si>
    <t>合同校名</t>
    <rPh sb="0" eb="2">
      <t>ゴウドウ</t>
    </rPh>
    <rPh sb="2" eb="4">
      <t>コウメイ</t>
    </rPh>
    <phoneticPr fontId="2"/>
  </si>
  <si>
    <t>校長名</t>
    <rPh sb="0" eb="3">
      <t>コウチョウメイ</t>
    </rPh>
    <phoneticPr fontId="2"/>
  </si>
  <si>
    <t>学校名B</t>
    <rPh sb="0" eb="2">
      <t>ガッコウ</t>
    </rPh>
    <rPh sb="2" eb="3">
      <t>メイ</t>
    </rPh>
    <phoneticPr fontId="2"/>
  </si>
  <si>
    <t>複数校合同チーム大会申込書</t>
    <rPh sb="0" eb="2">
      <t>フクスウ</t>
    </rPh>
    <rPh sb="2" eb="3">
      <t>コウ</t>
    </rPh>
    <rPh sb="3" eb="5">
      <t>ゴウドウ</t>
    </rPh>
    <rPh sb="8" eb="10">
      <t>タイカイ</t>
    </rPh>
    <rPh sb="10" eb="13">
      <t>モウシコミショ</t>
    </rPh>
    <phoneticPr fontId="2"/>
  </si>
  <si>
    <t>合同校名</t>
    <rPh sb="0" eb="2">
      <t>ゴウドウ</t>
    </rPh>
    <rPh sb="2" eb="3">
      <t>コウ</t>
    </rPh>
    <phoneticPr fontId="2"/>
  </si>
  <si>
    <t>大町ひじり学園</t>
    <rPh sb="0" eb="2">
      <t>オオマチ</t>
    </rPh>
    <rPh sb="5" eb="7">
      <t>ガクエン</t>
    </rPh>
    <phoneticPr fontId="2"/>
  </si>
  <si>
    <t>大町町立</t>
    <phoneticPr fontId="2"/>
  </si>
  <si>
    <t>選手辞退届</t>
    <rPh sb="0" eb="2">
      <t>センシュ</t>
    </rPh>
    <rPh sb="2" eb="4">
      <t>ジタイ</t>
    </rPh>
    <rPh sb="4" eb="5">
      <t>トドケ</t>
    </rPh>
    <phoneticPr fontId="2"/>
  </si>
  <si>
    <t>辞退者</t>
    <rPh sb="0" eb="3">
      <t>ジタイシャ</t>
    </rPh>
    <phoneticPr fontId="2"/>
  </si>
  <si>
    <t>競技名</t>
    <rPh sb="0" eb="2">
      <t>キョウギ</t>
    </rPh>
    <rPh sb="2" eb="3">
      <t>メイ</t>
    </rPh>
    <phoneticPr fontId="2"/>
  </si>
  <si>
    <t>辞退理由</t>
    <rPh sb="0" eb="2">
      <t>ジタイ</t>
    </rPh>
    <rPh sb="2" eb="4">
      <t>リユウ</t>
    </rPh>
    <phoneticPr fontId="2"/>
  </si>
  <si>
    <t>上記の選手の辞退をお願いいたします。</t>
    <rPh sb="0" eb="2">
      <t>ジョウキ</t>
    </rPh>
    <rPh sb="3" eb="5">
      <t>センシュ</t>
    </rPh>
    <rPh sb="6" eb="8">
      <t>ジタイ</t>
    </rPh>
    <rPh sb="10" eb="11">
      <t>ネガ</t>
    </rPh>
    <phoneticPr fontId="2"/>
  </si>
  <si>
    <t>ふりがな</t>
    <phoneticPr fontId="2"/>
  </si>
  <si>
    <t>　　月　　日</t>
    <rPh sb="2" eb="3">
      <t>ガツ</t>
    </rPh>
    <rPh sb="5" eb="6">
      <t>ニチ</t>
    </rPh>
    <phoneticPr fontId="2"/>
  </si>
  <si>
    <t>　月　　日</t>
    <rPh sb="1" eb="2">
      <t>ガツ</t>
    </rPh>
    <rPh sb="4" eb="5">
      <t>ニチ</t>
    </rPh>
    <phoneticPr fontId="2"/>
  </si>
  <si>
    <t>アドバイザー</t>
    <phoneticPr fontId="2"/>
  </si>
  <si>
    <t>（女子）</t>
    <rPh sb="1" eb="2">
      <t>オンナ</t>
    </rPh>
    <rPh sb="2" eb="3">
      <t>コ</t>
    </rPh>
    <phoneticPr fontId="2"/>
  </si>
  <si>
    <t>東原庠舎中央校</t>
    <phoneticPr fontId="2"/>
  </si>
  <si>
    <t>東原庠舎東部校</t>
    <rPh sb="4" eb="6">
      <t>トウブ</t>
    </rPh>
    <phoneticPr fontId="2"/>
  </si>
  <si>
    <t>東原庠舎西渓校</t>
    <rPh sb="4" eb="5">
      <t>ニシ</t>
    </rPh>
    <rPh sb="5" eb="6">
      <t>ケイ</t>
    </rPh>
    <phoneticPr fontId="2"/>
  </si>
  <si>
    <t>玄海みらい学園</t>
    <rPh sb="5" eb="7">
      <t>ガクエン</t>
    </rPh>
    <phoneticPr fontId="2"/>
  </si>
  <si>
    <t>引率責任者</t>
    <rPh sb="0" eb="2">
      <t>インソツ</t>
    </rPh>
    <rPh sb="2" eb="5">
      <t>セキニンシャ</t>
    </rPh>
    <phoneticPr fontId="2"/>
  </si>
  <si>
    <t>　　　　　　　　　　　</t>
    <phoneticPr fontId="2"/>
  </si>
  <si>
    <t>コーチ名</t>
    <phoneticPr fontId="2"/>
  </si>
  <si>
    <t>引率責任者</t>
    <rPh sb="0" eb="5">
      <t>インソツセキニンシャ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</si>
  <si>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</si>
  <si>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</si>
  <si>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南波多郷学館</t>
    <rPh sb="0" eb="1">
      <t>ミナミ</t>
    </rPh>
    <rPh sb="1" eb="3">
      <t>ハタ</t>
    </rPh>
    <rPh sb="3" eb="4">
      <t>ゴウ</t>
    </rPh>
    <rPh sb="4" eb="5">
      <t>ガク</t>
    </rPh>
    <rPh sb="5" eb="6">
      <t>カン</t>
    </rPh>
    <phoneticPr fontId="3"/>
  </si>
  <si>
    <t>区分</t>
    <rPh sb="0" eb="2">
      <t>クブン</t>
    </rPh>
    <phoneticPr fontId="2"/>
  </si>
  <si>
    <t>（女子）</t>
    <rPh sb="1" eb="3">
      <t>ジョシ</t>
    </rPh>
    <rPh sb="2" eb="3">
      <t>シ</t>
    </rPh>
    <phoneticPr fontId="2"/>
  </si>
  <si>
    <t>１　校長　 ２　教職員   ３　部活動指導員　　４　教職員外　　５　生徒</t>
    <rPh sb="34" eb="36">
      <t>セイト</t>
    </rPh>
    <phoneticPr fontId="2"/>
  </si>
  <si>
    <t>１　校長　 ２　教職員   ３　部活動指導員　　４　教職員外</t>
    <phoneticPr fontId="2"/>
  </si>
  <si>
    <t>１　校長　 ２　教職員   ３　部活動指導員　　４　教職員外</t>
    <phoneticPr fontId="2"/>
  </si>
  <si>
    <t>cm</t>
    <phoneticPr fontId="2"/>
  </si>
  <si>
    <t>㎏</t>
    <phoneticPr fontId="2"/>
  </si>
  <si>
    <t>１　校長　 ２　教員   ３　部活動指導員</t>
    <phoneticPr fontId="2"/>
  </si>
  <si>
    <t>１　校長　 ２　教職員   ３　部活動指導員</t>
    <rPh sb="9" eb="10">
      <t>ショク</t>
    </rPh>
    <phoneticPr fontId="2"/>
  </si>
  <si>
    <t>１　校長　 ２　教職員   ３　部活動指導員</t>
    <phoneticPr fontId="2"/>
  </si>
  <si>
    <t>１　校長　 ２　教員   ３　部活動指導員</t>
    <phoneticPr fontId="2"/>
  </si>
  <si>
    <t>１　校長　 ２　教職員   ３　部活動指導員　　４　教職員外</t>
    <phoneticPr fontId="2"/>
  </si>
  <si>
    <t>１　校長　 ２　教職員   ３　部活動指導員</t>
    <phoneticPr fontId="2"/>
  </si>
  <si>
    <t>※1～4を記入</t>
    <rPh sb="5" eb="7">
      <t>キニュウ</t>
    </rPh>
    <phoneticPr fontId="2"/>
  </si>
  <si>
    <t>マネージャー</t>
    <phoneticPr fontId="2"/>
  </si>
  <si>
    <t>学校名・学年</t>
    <rPh sb="0" eb="3">
      <t>ガッコウメイ</t>
    </rPh>
    <rPh sb="4" eb="6">
      <t>ガクネン</t>
    </rPh>
    <phoneticPr fontId="2"/>
  </si>
  <si>
    <t>１　校長　 ２　教員   ３　部活動指導員</t>
    <phoneticPr fontId="2"/>
  </si>
  <si>
    <t>ベンチ入り引率責任者</t>
    <rPh sb="3" eb="4">
      <t>イ</t>
    </rPh>
    <rPh sb="5" eb="7">
      <t>インソツ</t>
    </rPh>
    <rPh sb="7" eb="10">
      <t>セキニンシャ</t>
    </rPh>
    <phoneticPr fontId="2"/>
  </si>
  <si>
    <t>引率責任者者</t>
    <rPh sb="0" eb="2">
      <t>インソツ</t>
    </rPh>
    <rPh sb="2" eb="5">
      <t>セキニンシャ</t>
    </rPh>
    <rPh sb="5" eb="6">
      <t>シャ</t>
    </rPh>
    <phoneticPr fontId="2"/>
  </si>
  <si>
    <t>１　校長　 ２　教員   ３　部活動指導員</t>
    <phoneticPr fontId="2"/>
  </si>
  <si>
    <t>１　校長　 ２　教員   ３　部活動指導員</t>
    <phoneticPr fontId="2"/>
  </si>
  <si>
    <t>（女子）</t>
    <rPh sb="1" eb="3">
      <t>ジョシ</t>
    </rPh>
    <rPh sb="2" eb="3">
      <t>コ</t>
    </rPh>
    <phoneticPr fontId="2"/>
  </si>
  <si>
    <t>校長</t>
  </si>
  <si>
    <t>印</t>
  </si>
  <si>
    <t>鹿島・嬉野・藤津地区</t>
    <rPh sb="0" eb="2">
      <t>カシマ</t>
    </rPh>
    <rPh sb="3" eb="5">
      <t>ウレシノ</t>
    </rPh>
    <rPh sb="6" eb="8">
      <t>フジツ</t>
    </rPh>
    <rPh sb="8" eb="10">
      <t>チク</t>
    </rPh>
    <phoneticPr fontId="2"/>
  </si>
  <si>
    <t>東部</t>
    <rPh sb="0" eb="2">
      <t>トウブ</t>
    </rPh>
    <phoneticPr fontId="3"/>
  </si>
  <si>
    <t>西渓校</t>
    <rPh sb="0" eb="1">
      <t>セイ</t>
    </rPh>
    <rPh sb="1" eb="2">
      <t>ケイ</t>
    </rPh>
    <rPh sb="2" eb="3">
      <t>コウ</t>
    </rPh>
    <phoneticPr fontId="3"/>
  </si>
  <si>
    <t>東部校</t>
    <rPh sb="0" eb="2">
      <t>トウブ</t>
    </rPh>
    <rPh sb="2" eb="3">
      <t>コウ</t>
    </rPh>
    <phoneticPr fontId="3"/>
  </si>
  <si>
    <t>中央校</t>
    <rPh sb="0" eb="2">
      <t>チュウオウ</t>
    </rPh>
    <rPh sb="2" eb="3">
      <t>コウ</t>
    </rPh>
    <phoneticPr fontId="3"/>
  </si>
  <si>
    <t>玄海みらい</t>
    <rPh sb="0" eb="2">
      <t>ゲンカイ</t>
    </rPh>
    <phoneticPr fontId="3"/>
  </si>
  <si>
    <t>大町ひじり</t>
    <rPh sb="0" eb="2">
      <t>オオマチ</t>
    </rPh>
    <phoneticPr fontId="3"/>
  </si>
  <si>
    <t>競技</t>
    <rPh sb="0" eb="2">
      <t>キョウギ</t>
    </rPh>
    <phoneticPr fontId="2"/>
  </si>
  <si>
    <t>サッカー競技</t>
    <rPh sb="4" eb="6">
      <t>キョウギ</t>
    </rPh>
    <phoneticPr fontId="2"/>
  </si>
  <si>
    <t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</si>
  <si>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</si>
  <si>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</si>
  <si>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</si>
  <si>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位置</t>
    <rPh sb="0" eb="2">
      <t>イチ</t>
    </rPh>
    <phoneticPr fontId="2"/>
  </si>
  <si>
    <t>先発</t>
    <rPh sb="0" eb="2">
      <t>センパツ</t>
    </rPh>
    <phoneticPr fontId="2"/>
  </si>
  <si>
    <t>Ｎｏ</t>
    <phoneticPr fontId="2"/>
  </si>
  <si>
    <t>※A～Dのアルファベットで記入</t>
    <phoneticPr fontId="2"/>
  </si>
  <si>
    <t>　１　校長　 ２　教員   ３　部活動指導員</t>
    <phoneticPr fontId="2"/>
  </si>
  <si>
    <t>　１　校長　 ２　教職員   ３　部活動指導員</t>
    <phoneticPr fontId="2"/>
  </si>
  <si>
    <t>　１　校長　 ２　教職員   ３　部活動指導員　　４　教職員外</t>
    <phoneticPr fontId="2"/>
  </si>
  <si>
    <t>FPシャツ</t>
    <phoneticPr fontId="2"/>
  </si>
  <si>
    <t>FPショーツ</t>
    <phoneticPr fontId="2"/>
  </si>
  <si>
    <t>FPストッキング</t>
    <phoneticPr fontId="2"/>
  </si>
  <si>
    <t>GKシャツ</t>
    <phoneticPr fontId="2"/>
  </si>
  <si>
    <t>GKショーツ</t>
    <phoneticPr fontId="2"/>
  </si>
  <si>
    <t>GKストッキング</t>
    <phoneticPr fontId="2"/>
  </si>
  <si>
    <t>SUB</t>
    <phoneticPr fontId="2"/>
  </si>
  <si>
    <t>GK  ・  DF  ・  MF  ・  FW</t>
    <phoneticPr fontId="2"/>
  </si>
  <si>
    <t>Ａコーチ名</t>
    <rPh sb="4" eb="5">
      <t>メイ</t>
    </rPh>
    <phoneticPr fontId="2"/>
  </si>
  <si>
    <t>令和</t>
    <phoneticPr fontId="2"/>
  </si>
  <si>
    <t>令和</t>
    <phoneticPr fontId="2"/>
  </si>
  <si>
    <t>Aコーチ名</t>
    <rPh sb="4" eb="5">
      <t>メイ</t>
    </rPh>
    <phoneticPr fontId="2"/>
  </si>
  <si>
    <t>合同校名</t>
    <rPh sb="0" eb="2">
      <t>ゴウドウ</t>
    </rPh>
    <rPh sb="2" eb="3">
      <t>コウ</t>
    </rPh>
    <rPh sb="3" eb="4">
      <t>メイ</t>
    </rPh>
    <phoneticPr fontId="2"/>
  </si>
  <si>
    <t>令和</t>
    <rPh sb="0" eb="2">
      <t>レイワ</t>
    </rPh>
    <phoneticPr fontId="2"/>
  </si>
  <si>
    <t>複数校合同チーム申込書</t>
    <rPh sb="0" eb="2">
      <t>フクスウ</t>
    </rPh>
    <rPh sb="2" eb="3">
      <t>コウ</t>
    </rPh>
    <rPh sb="3" eb="5">
      <t>ゴウドウ</t>
    </rPh>
    <rPh sb="8" eb="11">
      <t>モウシコミショ</t>
    </rPh>
    <phoneticPr fontId="2"/>
  </si>
  <si>
    <t>学校名C</t>
    <rPh sb="0" eb="3">
      <t>ガッコウメイ</t>
    </rPh>
    <phoneticPr fontId="2"/>
  </si>
  <si>
    <t>校長名印</t>
    <rPh sb="0" eb="2">
      <t>コウチョウ</t>
    </rPh>
    <rPh sb="2" eb="3">
      <t>メイ</t>
    </rPh>
    <rPh sb="3" eb="4">
      <t>イン</t>
    </rPh>
    <phoneticPr fontId="2"/>
  </si>
  <si>
    <t>１　校長　 ２　教員   ３　部活動指導員</t>
    <phoneticPr fontId="2"/>
  </si>
  <si>
    <t>１　校長　 ２　教職員   ３　部活動指導員</t>
    <phoneticPr fontId="2"/>
  </si>
  <si>
    <t>１　校長　 ２　教職員   ３　部活動指導員　　４　教職員外</t>
    <phoneticPr fontId="2"/>
  </si>
  <si>
    <t>区分</t>
    <rPh sb="0" eb="2">
      <t>クブン</t>
    </rPh>
    <phoneticPr fontId="2"/>
  </si>
  <si>
    <t>背番号</t>
    <rPh sb="0" eb="3">
      <t>セバンゴウ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</si>
  <si>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</si>
  <si>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学年</t>
    <rPh sb="0" eb="2">
      <t>ガクネン</t>
    </rPh>
    <phoneticPr fontId="2"/>
  </si>
  <si>
    <t>引率責任者</t>
    <rPh sb="0" eb="2">
      <t>インソツ</t>
    </rPh>
    <rPh sb="2" eb="5">
      <t>セキニンシャ</t>
    </rPh>
    <phoneticPr fontId="2"/>
  </si>
  <si>
    <t>印</t>
    <rPh sb="0" eb="1">
      <t>イン</t>
    </rPh>
    <phoneticPr fontId="2"/>
  </si>
  <si>
    <t>ベンチ入り
引率責任者</t>
    <phoneticPr fontId="2"/>
  </si>
  <si>
    <t>軟式野球</t>
    <rPh sb="0" eb="2">
      <t>ナンシキ</t>
    </rPh>
    <rPh sb="2" eb="4">
      <t>ヤキュウ</t>
    </rPh>
    <phoneticPr fontId="2"/>
  </si>
  <si>
    <t>学校名・
学年</t>
    <rPh sb="0" eb="3">
      <t>ガッコウメイ</t>
    </rPh>
    <rPh sb="5" eb="7">
      <t>ガクネン</t>
    </rPh>
    <phoneticPr fontId="2"/>
  </si>
  <si>
    <t>　</t>
    <phoneticPr fontId="2"/>
  </si>
  <si>
    <t>　　年</t>
    <rPh sb="2" eb="3">
      <t>ネン</t>
    </rPh>
    <phoneticPr fontId="2"/>
  </si>
  <si>
    <t>（　男子　・　女子　）</t>
    <rPh sb="2" eb="4">
      <t>ダンシ</t>
    </rPh>
    <rPh sb="7" eb="9">
      <t>ジョシ</t>
    </rPh>
    <phoneticPr fontId="2"/>
  </si>
  <si>
    <t>※辞退届は、開会式（開始式）前に本部へ提出する。</t>
    <rPh sb="6" eb="9">
      <t>カイカイシキ</t>
    </rPh>
    <rPh sb="10" eb="12">
      <t>カイシ</t>
    </rPh>
    <rPh sb="12" eb="13">
      <t>シキ</t>
    </rPh>
    <phoneticPr fontId="2"/>
  </si>
  <si>
    <t>※備考には、主将を記入する</t>
    <rPh sb="1" eb="3">
      <t>ビコウ</t>
    </rPh>
    <rPh sb="6" eb="8">
      <t>シュショウ</t>
    </rPh>
    <rPh sb="9" eb="11">
      <t>キニュウ</t>
    </rPh>
    <phoneticPr fontId="2"/>
  </si>
  <si>
    <t>※備考には、主将を記入する</t>
    <phoneticPr fontId="2"/>
  </si>
  <si>
    <t>髙木　健</t>
    <rPh sb="0" eb="2">
      <t>タカギ</t>
    </rPh>
    <rPh sb="3" eb="4">
      <t>ケン</t>
    </rPh>
    <phoneticPr fontId="2"/>
  </si>
  <si>
    <t>チーム名</t>
    <rPh sb="3" eb="4">
      <t>メイ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</si>
  <si>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</si>
  <si>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</si>
  <si>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NO</t>
    <phoneticPr fontId="2"/>
  </si>
  <si>
    <t>学　校　名</t>
    <rPh sb="0" eb="1">
      <t>マナブ</t>
    </rPh>
    <rPh sb="2" eb="3">
      <t>コウ</t>
    </rPh>
    <rPh sb="4" eb="5">
      <t>メイ</t>
    </rPh>
    <phoneticPr fontId="2"/>
  </si>
  <si>
    <t>【個人】</t>
    <rPh sb="1" eb="3">
      <t>コジン</t>
    </rPh>
    <phoneticPr fontId="2"/>
  </si>
  <si>
    <t>【団体】</t>
    <rPh sb="1" eb="3">
      <t>ダンタイ</t>
    </rPh>
    <phoneticPr fontId="2"/>
  </si>
  <si>
    <t>学校名B</t>
    <rPh sb="0" eb="3">
      <t>ガッコウメイ</t>
    </rPh>
    <phoneticPr fontId="2"/>
  </si>
  <si>
    <t>学校名A</t>
    <rPh sb="0" eb="3">
      <t>ガッコウメイ</t>
    </rPh>
    <phoneticPr fontId="2"/>
  </si>
  <si>
    <t>プルダウンより選択</t>
    <rPh sb="7" eb="9">
      <t>センタク</t>
    </rPh>
    <phoneticPr fontId="2"/>
  </si>
  <si>
    <t>３　部活動指導員</t>
    <rPh sb="2" eb="5">
      <t>ブカツドウ</t>
    </rPh>
    <rPh sb="5" eb="8">
      <t>シドウイン</t>
    </rPh>
    <phoneticPr fontId="2"/>
  </si>
  <si>
    <t>２　教員</t>
    <rPh sb="2" eb="4">
      <t>キョウイン</t>
    </rPh>
    <phoneticPr fontId="2"/>
  </si>
  <si>
    <t>１　校長</t>
    <rPh sb="2" eb="4">
      <t>コウチョウ</t>
    </rPh>
    <phoneticPr fontId="2"/>
  </si>
  <si>
    <t>※区分の欄の該当する番号に○印をつけてください。</t>
    <phoneticPr fontId="2"/>
  </si>
  <si>
    <t>（男・女）</t>
    <rPh sb="1" eb="2">
      <t>オトコ</t>
    </rPh>
    <rPh sb="3" eb="4">
      <t>オンナ</t>
    </rPh>
    <phoneticPr fontId="2"/>
  </si>
  <si>
    <t>１ 校長　 ２ 教職員   ３ 部活動指導員　　４ 教職員外</t>
    <phoneticPr fontId="2"/>
  </si>
  <si>
    <t>1～4を記入</t>
    <phoneticPr fontId="2"/>
  </si>
  <si>
    <t>A・B・Cを記入</t>
    <phoneticPr fontId="2"/>
  </si>
  <si>
    <t>地区
順位</t>
    <rPh sb="0" eb="2">
      <t>チク</t>
    </rPh>
    <rPh sb="3" eb="5">
      <t>ジュンイ</t>
    </rPh>
    <phoneticPr fontId="2"/>
  </si>
  <si>
    <t>アドバイザー名</t>
    <rPh sb="6" eb="7">
      <t>メイ</t>
    </rPh>
    <phoneticPr fontId="2"/>
  </si>
  <si>
    <t>１ 校長　 ２ 教職員   ３ 部活動指導員　　４ 教職員外　　５ 生徒</t>
    <rPh sb="34" eb="36">
      <t>セイト</t>
    </rPh>
    <phoneticPr fontId="2"/>
  </si>
  <si>
    <t>次鋒</t>
    <rPh sb="0" eb="2">
      <t>ジホウ</t>
    </rPh>
    <phoneticPr fontId="2"/>
  </si>
  <si>
    <t>kg</t>
    <phoneticPr fontId="2"/>
  </si>
  <si>
    <t>選手名・ふりがな</t>
    <rPh sb="0" eb="3">
      <t>センシュメイ</t>
    </rPh>
    <phoneticPr fontId="2"/>
  </si>
  <si>
    <t>選手名・ふりがな　</t>
    <rPh sb="0" eb="1">
      <t>セン</t>
    </rPh>
    <rPh sb="1" eb="2">
      <t>テ</t>
    </rPh>
    <rPh sb="2" eb="3">
      <t>ナ</t>
    </rPh>
    <phoneticPr fontId="2"/>
  </si>
  <si>
    <t>選手名・ふりがな</t>
    <rPh sb="0" eb="1">
      <t>セン</t>
    </rPh>
    <rPh sb="1" eb="2">
      <t>テ</t>
    </rPh>
    <rPh sb="2" eb="3">
      <t>メイ</t>
    </rPh>
    <phoneticPr fontId="2"/>
  </si>
  <si>
    <t>佐賀　太朗・さが　たろう</t>
    <rPh sb="0" eb="2">
      <t>サガ</t>
    </rPh>
    <rPh sb="3" eb="5">
      <t>タロウ</t>
    </rPh>
    <phoneticPr fontId="2"/>
  </si>
  <si>
    <t>佐賀　太郎・さが　たろう</t>
    <phoneticPr fontId="2"/>
  </si>
  <si>
    <t>学校大会申込書</t>
    <rPh sb="2" eb="4">
      <t>タイカイ</t>
    </rPh>
    <rPh sb="4" eb="7">
      <t>モウシコミショ</t>
    </rPh>
    <phoneticPr fontId="2"/>
  </si>
  <si>
    <t>上記の者は、本校在学の生徒であり、標記大会への出場を承認します。</t>
    <rPh sb="0" eb="2">
      <t>ジョウキ</t>
    </rPh>
    <rPh sb="3" eb="4">
      <t>モノ</t>
    </rPh>
    <rPh sb="6" eb="10">
      <t>ホンコウザイガク</t>
    </rPh>
    <rPh sb="11" eb="13">
      <t>セイト</t>
    </rPh>
    <rPh sb="17" eb="19">
      <t>ヒョウキ</t>
    </rPh>
    <rPh sb="19" eb="21">
      <t>タイカイ</t>
    </rPh>
    <rPh sb="23" eb="25">
      <t>シュツジョウ</t>
    </rPh>
    <rPh sb="26" eb="28">
      <t>ショウニン</t>
    </rPh>
    <phoneticPr fontId="2"/>
  </si>
  <si>
    <t>上記の者は、本校在学の生徒であり、標記大会への出場を承認します。</t>
    <rPh sb="0" eb="2">
      <t>ジョウキ</t>
    </rPh>
    <rPh sb="3" eb="4">
      <t>モノ</t>
    </rPh>
    <rPh sb="6" eb="8">
      <t>ホンコウ</t>
    </rPh>
    <rPh sb="8" eb="10">
      <t>ザイガク</t>
    </rPh>
    <rPh sb="11" eb="13">
      <t>セイト</t>
    </rPh>
    <rPh sb="17" eb="19">
      <t>ヒョウキ</t>
    </rPh>
    <rPh sb="19" eb="21">
      <t>タイカイ</t>
    </rPh>
    <rPh sb="23" eb="25">
      <t>シュツジョウ</t>
    </rPh>
    <rPh sb="26" eb="28">
      <t>ショウニン</t>
    </rPh>
    <phoneticPr fontId="2"/>
  </si>
  <si>
    <t>上記チームが本地区代表として標記大会に出場することを認め、大会への参加申込みをいたします。</t>
    <phoneticPr fontId="2"/>
  </si>
  <si>
    <t>上記の者は、本校在学の生徒であり、標記大会への出場を承認します。</t>
    <phoneticPr fontId="2"/>
  </si>
  <si>
    <t>上記の者は本校在学の生徒であり、標記大会への出場を認め、大会への参加申込みをいたします。</t>
    <rPh sb="0" eb="2">
      <t>ジョウキ</t>
    </rPh>
    <rPh sb="3" eb="4">
      <t>モノ</t>
    </rPh>
    <rPh sb="5" eb="7">
      <t>ホンコウ</t>
    </rPh>
    <rPh sb="7" eb="9">
      <t>ザイガク</t>
    </rPh>
    <rPh sb="10" eb="12">
      <t>セイト</t>
    </rPh>
    <rPh sb="16" eb="18">
      <t>ヒョウキ</t>
    </rPh>
    <rPh sb="18" eb="20">
      <t>タイカイ</t>
    </rPh>
    <rPh sb="22" eb="24">
      <t>シュツジョウ</t>
    </rPh>
    <rPh sb="25" eb="26">
      <t>ミト</t>
    </rPh>
    <rPh sb="28" eb="30">
      <t>タイカイ</t>
    </rPh>
    <rPh sb="32" eb="34">
      <t>サンカ</t>
    </rPh>
    <rPh sb="34" eb="36">
      <t>モウシコ</t>
    </rPh>
    <phoneticPr fontId="2"/>
  </si>
  <si>
    <t>山本　直樹</t>
    <rPh sb="0" eb="2">
      <t>ヤマモト</t>
    </rPh>
    <rPh sb="3" eb="5">
      <t>ナオキ</t>
    </rPh>
    <phoneticPr fontId="2"/>
  </si>
  <si>
    <t>谷口　一宏</t>
    <rPh sb="0" eb="2">
      <t>タニグチ</t>
    </rPh>
    <rPh sb="3" eb="4">
      <t>イチ</t>
    </rPh>
    <rPh sb="4" eb="5">
      <t>ヒロ</t>
    </rPh>
    <phoneticPr fontId="2"/>
  </si>
  <si>
    <t>引率</t>
    <rPh sb="0" eb="2">
      <t>インソツ</t>
    </rPh>
    <phoneticPr fontId="2"/>
  </si>
  <si>
    <t>監督・コーチ・引率変更届</t>
    <rPh sb="0" eb="2">
      <t>カントク</t>
    </rPh>
    <rPh sb="7" eb="9">
      <t>インソツ</t>
    </rPh>
    <rPh sb="9" eb="12">
      <t>ヘンコウトドケ</t>
    </rPh>
    <phoneticPr fontId="2"/>
  </si>
  <si>
    <t>学校用大会申込書</t>
    <rPh sb="2" eb="3">
      <t>ヨウ</t>
    </rPh>
    <rPh sb="3" eb="5">
      <t>タイカイ</t>
    </rPh>
    <rPh sb="5" eb="8">
      <t>モウシコミショ</t>
    </rPh>
    <phoneticPr fontId="2"/>
  </si>
  <si>
    <t>拠点校用大会申込書</t>
    <rPh sb="0" eb="2">
      <t>キョテン</t>
    </rPh>
    <rPh sb="2" eb="3">
      <t>コウ</t>
    </rPh>
    <rPh sb="3" eb="4">
      <t>ヨウ</t>
    </rPh>
    <rPh sb="6" eb="9">
      <t>モウシコミショ</t>
    </rPh>
    <phoneticPr fontId="2"/>
  </si>
  <si>
    <t>学校用大会申込書</t>
    <rPh sb="0" eb="3">
      <t>ガッコウヨウ</t>
    </rPh>
    <rPh sb="3" eb="5">
      <t>タイカイ</t>
    </rPh>
    <rPh sb="5" eb="8">
      <t>モウシコミショ</t>
    </rPh>
    <phoneticPr fontId="2"/>
  </si>
  <si>
    <t>拠点校用大会申込書</t>
    <rPh sb="0" eb="2">
      <t>キョテン</t>
    </rPh>
    <rPh sb="2" eb="3">
      <t>コウ</t>
    </rPh>
    <rPh sb="3" eb="4">
      <t>ヨウ</t>
    </rPh>
    <rPh sb="6" eb="8">
      <t>モウシコミ</t>
    </rPh>
    <rPh sb="8" eb="9">
      <t>ショ</t>
    </rPh>
    <phoneticPr fontId="2"/>
  </si>
  <si>
    <t>上記の学校の辞退をお願いいたします。</t>
    <rPh sb="0" eb="2">
      <t>ジョウキ</t>
    </rPh>
    <rPh sb="3" eb="5">
      <t>ガッコウ</t>
    </rPh>
    <rPh sb="6" eb="8">
      <t>ジタイ</t>
    </rPh>
    <rPh sb="10" eb="11">
      <t>ネガ</t>
    </rPh>
    <phoneticPr fontId="2"/>
  </si>
  <si>
    <t>男子
・
女子</t>
    <rPh sb="0" eb="2">
      <t>ダンシ</t>
    </rPh>
    <rPh sb="5" eb="7">
      <t>ジョシ</t>
    </rPh>
    <phoneticPr fontId="7"/>
  </si>
  <si>
    <t>性別</t>
    <rPh sb="0" eb="2">
      <t>セイベツ</t>
    </rPh>
    <phoneticPr fontId="7"/>
  </si>
  <si>
    <t>辞退届（団体用）</t>
    <rPh sb="0" eb="2">
      <t>ジタイ</t>
    </rPh>
    <rPh sb="2" eb="3">
      <t>トドケ</t>
    </rPh>
    <rPh sb="4" eb="6">
      <t>ダンタイ</t>
    </rPh>
    <rPh sb="6" eb="7">
      <t>ヨウ</t>
    </rPh>
    <phoneticPr fontId="2"/>
  </si>
  <si>
    <t>拠点校用大会申込書</t>
    <rPh sb="0" eb="2">
      <t>キョテン</t>
    </rPh>
    <rPh sb="2" eb="3">
      <t>コウ</t>
    </rPh>
    <rPh sb="3" eb="4">
      <t>ヨウ</t>
    </rPh>
    <rPh sb="4" eb="6">
      <t>タイカイ</t>
    </rPh>
    <rPh sb="6" eb="9">
      <t>モウシコミショ</t>
    </rPh>
    <phoneticPr fontId="2"/>
  </si>
  <si>
    <t>※引率変更については、ソフトボール競技・バスケットボール競技・サッカー競技のみ適用とする。</t>
    <rPh sb="1" eb="3">
      <t>インソツ</t>
    </rPh>
    <rPh sb="3" eb="5">
      <t>ヘンコウ</t>
    </rPh>
    <rPh sb="17" eb="19">
      <t>キョウギ</t>
    </rPh>
    <rPh sb="28" eb="30">
      <t>キョウギ</t>
    </rPh>
    <rPh sb="35" eb="37">
      <t>キョウギ</t>
    </rPh>
    <rPh sb="39" eb="41">
      <t>テキヨウ</t>
    </rPh>
    <phoneticPr fontId="2"/>
  </si>
  <si>
    <t>※変更届は、開会式（開始式）前に本部へ提出する。</t>
    <rPh sb="6" eb="9">
      <t>カイカイシキ</t>
    </rPh>
    <rPh sb="10" eb="12">
      <t>カイシ</t>
    </rPh>
    <rPh sb="12" eb="13">
      <t>シキ</t>
    </rPh>
    <rPh sb="14" eb="15">
      <t>マエ</t>
    </rPh>
    <phoneticPr fontId="2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</si>
  <si>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月</t>
    </r>
    <rPh sb="5" eb="6">
      <t>ガツ</t>
    </rPh>
    <phoneticPr fontId="2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</si>
  <si>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日</t>
    </r>
    <rPh sb="5" eb="6">
      <t>ニチ</t>
    </rPh>
    <phoneticPr fontId="2"/>
  </si>
  <si>
    <r>
      <t>　</t>
    </r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月</t>
    </r>
    <rPh sb="6" eb="7">
      <t>ガツ</t>
    </rPh>
    <phoneticPr fontId="2"/>
  </si>
  <si>
    <r>
      <rPr>
        <sz val="9"/>
        <rFont val="UD デジタル 教科書体 N-B"/>
        <family val="1"/>
        <charset val="128"/>
      </rPr>
      <t>ふりがな</t>
    </r>
    <r>
      <rPr>
        <sz val="11"/>
        <rFont val="UD デジタル 教科書体 N-B"/>
        <family val="1"/>
        <charset val="128"/>
      </rPr>
      <t xml:space="preserve">
選手名</t>
    </r>
    <rPh sb="5" eb="8">
      <t>センシュメイ</t>
    </rPh>
    <phoneticPr fontId="2"/>
  </si>
  <si>
    <t>上記のチームは、本地区代表として標記大会に出場することを認め、大会への参加申込みをいたします。</t>
    <rPh sb="0" eb="2">
      <t>ジョウキ</t>
    </rPh>
    <rPh sb="8" eb="11">
      <t>ホンチク</t>
    </rPh>
    <rPh sb="11" eb="13">
      <t>ダイヒョウ</t>
    </rPh>
    <rPh sb="16" eb="18">
      <t>ヒョウキ</t>
    </rPh>
    <rPh sb="18" eb="20">
      <t>タイカイ</t>
    </rPh>
    <rPh sb="21" eb="23">
      <t>シュツジョウ</t>
    </rPh>
    <rPh sb="28" eb="29">
      <t>ニン</t>
    </rPh>
    <rPh sb="31" eb="33">
      <t>タイカイ</t>
    </rPh>
    <rPh sb="35" eb="37">
      <t>サンカ</t>
    </rPh>
    <rPh sb="37" eb="39">
      <t>モウシコ</t>
    </rPh>
    <phoneticPr fontId="2"/>
  </si>
  <si>
    <t>上記チームが本地区代表として標記大会に出場することを認め、大会への参加申込みをいたします。</t>
    <rPh sb="0" eb="2">
      <t>ジョウキ</t>
    </rPh>
    <rPh sb="6" eb="11">
      <t>ホンチクダイヒョウ</t>
    </rPh>
    <phoneticPr fontId="2"/>
  </si>
  <si>
    <t>東陵学園</t>
    <rPh sb="0" eb="1">
      <t>トウ</t>
    </rPh>
    <rPh sb="1" eb="2">
      <t>リョウ</t>
    </rPh>
    <rPh sb="2" eb="4">
      <t>ガクエン</t>
    </rPh>
    <phoneticPr fontId="3"/>
  </si>
  <si>
    <t>原田　浩臣</t>
  </si>
  <si>
    <t>馬郡　直樹</t>
  </si>
  <si>
    <t>秀島　邦治</t>
  </si>
  <si>
    <t>小松　孝之</t>
  </si>
  <si>
    <t>宮﨑　武司</t>
  </si>
  <si>
    <t>※変更届は開会式（開始式）前に本部へ提出する。</t>
    <phoneticPr fontId="2"/>
  </si>
  <si>
    <t>なお、２日目以降の変更についても原則、開会式（開始式）前とする。</t>
    <phoneticPr fontId="2"/>
  </si>
  <si>
    <t>名　×　1,000円　＝</t>
    <rPh sb="0" eb="1">
      <t>メイ</t>
    </rPh>
    <rPh sb="9" eb="10">
      <t>エン</t>
    </rPh>
    <phoneticPr fontId="2"/>
  </si>
  <si>
    <t>代表　または競技力向上特別枠</t>
    <rPh sb="0" eb="2">
      <t>ダイヒョウ</t>
    </rPh>
    <phoneticPr fontId="2"/>
  </si>
  <si>
    <t>学校名C</t>
    <rPh sb="0" eb="2">
      <t>ガッコウ</t>
    </rPh>
    <rPh sb="2" eb="3">
      <t>メイ</t>
    </rPh>
    <phoneticPr fontId="2"/>
  </si>
  <si>
    <t xml:space="preserve"> 名　×　1,000円　＝</t>
    <rPh sb="1" eb="2">
      <t>メイ</t>
    </rPh>
    <rPh sb="10" eb="11">
      <t>エン</t>
    </rPh>
    <phoneticPr fontId="2"/>
  </si>
  <si>
    <t>1,000円</t>
    <rPh sb="5" eb="6">
      <t>エン</t>
    </rPh>
    <phoneticPr fontId="2"/>
  </si>
  <si>
    <t>１　校長　 ２　教員   ３　部活動指導員</t>
  </si>
  <si>
    <t>（備考に競技力向上特別枠を記入）</t>
    <rPh sb="1" eb="3">
      <t>ビコウ</t>
    </rPh>
    <rPh sb="13" eb="15">
      <t>キニュウ</t>
    </rPh>
    <phoneticPr fontId="2"/>
  </si>
  <si>
    <t>（備考に競技力向上特別枠１，２，３，４または地区枠Ａ，Ｂ，Ｃを記入）</t>
  </si>
  <si>
    <t>（備考に競技力向上特別枠１，２，３，４か代表枠Ａ，Ｂ，Ｃを記入）</t>
    <rPh sb="1" eb="3">
      <t>ビコウ</t>
    </rPh>
    <rPh sb="20" eb="23">
      <t>ダイヒョウワク</t>
    </rPh>
    <rPh sb="29" eb="31">
      <t>キニュウ</t>
    </rPh>
    <phoneticPr fontId="2"/>
  </si>
  <si>
    <t>（備考に競技力向上特別枠１，２，３，４または地区枠Ａ，Ｂ，Ｃを記入）</t>
    <rPh sb="1" eb="3">
      <t>ビコウ</t>
    </rPh>
    <rPh sb="22" eb="24">
      <t>チク</t>
    </rPh>
    <rPh sb="24" eb="25">
      <t>ワク</t>
    </rPh>
    <rPh sb="31" eb="33">
      <t>キニュウ</t>
    </rPh>
    <phoneticPr fontId="2"/>
  </si>
  <si>
    <t>代表　または競技力向上特別枠　</t>
    <rPh sb="0" eb="2">
      <t>ダイヒョウ</t>
    </rPh>
    <phoneticPr fontId="2"/>
  </si>
  <si>
    <t>×　1,000円　＝</t>
    <rPh sb="7" eb="8">
      <t>エン</t>
    </rPh>
    <phoneticPr fontId="2"/>
  </si>
  <si>
    <t xml:space="preserve">団体と個人の選手名は同じように入力してください。
正しい例　　　　団体　　佐賀　太郎・さが　たろう
　　　　　　　　　　　　　 　　   　↓　　　　　　 ○
　　　　　　　　個人　　佐賀　太郎・さが　たろう
間違った例　　　団体　　佐賀太郎・さがたろう
　　　　　　　　　　　　　　　　　 　↓        　  ×
　　　　　　　　個人　　佐賀　太郎・さが　たろう
団体は性と名と詰めて入力してるが、個人は性と名の間にスペースがあるため
</t>
    <rPh sb="0" eb="2">
      <t>ダンタイ</t>
    </rPh>
    <rPh sb="3" eb="5">
      <t>コジン</t>
    </rPh>
    <rPh sb="6" eb="9">
      <t>センシュメイ</t>
    </rPh>
    <rPh sb="10" eb="11">
      <t>オナ</t>
    </rPh>
    <rPh sb="15" eb="17">
      <t>ニュウリョク</t>
    </rPh>
    <rPh sb="27" eb="28">
      <t>タダ</t>
    </rPh>
    <rPh sb="30" eb="31">
      <t>レイ</t>
    </rPh>
    <phoneticPr fontId="2"/>
  </si>
  <si>
    <t>備考にスコアラーがいる場合は、スコアラーを記入</t>
    <rPh sb="0" eb="2">
      <t>ビコウ</t>
    </rPh>
    <rPh sb="11" eb="13">
      <t>バアイ</t>
    </rPh>
    <rPh sb="20" eb="22">
      <t>キニュウ</t>
    </rPh>
    <phoneticPr fontId="2"/>
  </si>
  <si>
    <t>※辞退届は、開会式（開始式）前に本部へ提出する。</t>
    <phoneticPr fontId="2"/>
  </si>
  <si>
    <t>※但し、２日目以降については競技開始（第一試合）30分前に本部へ提出する。</t>
    <phoneticPr fontId="2"/>
  </si>
  <si>
    <t xml:space="preserve"> </t>
    <phoneticPr fontId="2"/>
  </si>
  <si>
    <t>古川　浩之</t>
    <rPh sb="0" eb="2">
      <t>フルカワ</t>
    </rPh>
    <rPh sb="3" eb="5">
      <t>ヒロユキ</t>
    </rPh>
    <phoneticPr fontId="2"/>
  </si>
  <si>
    <t>変更前引率責任者名</t>
    <rPh sb="0" eb="2">
      <t>ヘンコウ</t>
    </rPh>
    <rPh sb="2" eb="3">
      <t>マエ</t>
    </rPh>
    <rPh sb="3" eb="5">
      <t>インソツ</t>
    </rPh>
    <rPh sb="5" eb="8">
      <t>セキニンシャ</t>
    </rPh>
    <rPh sb="8" eb="9">
      <t>メイ</t>
    </rPh>
    <phoneticPr fontId="2"/>
  </si>
  <si>
    <t>変更後引率責任者名</t>
    <rPh sb="0" eb="2">
      <t>ヘンコウ</t>
    </rPh>
    <rPh sb="2" eb="3">
      <t>ゴ</t>
    </rPh>
    <rPh sb="3" eb="5">
      <t>インソツ</t>
    </rPh>
    <rPh sb="5" eb="8">
      <t>セキニンシャ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</si>
</sst>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24"/>
      <name val="UD デジタル 教科書体 N-B"/>
      <family val="1"/>
      <charset val="128"/>
    </font>
    <font>
      <b/>
      <sz val="10"/>
      <name val="UD デジタル 教科書体 N-B"/>
      <family val="1"/>
      <charset val="128"/>
    </font>
    <font>
      <u/>
      <sz val="1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8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6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0" xfId="2" applyFont="1" applyAlignment="1">
      <alignment horizontal="right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4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0" xfId="2" applyFont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/>
    <xf numFmtId="0" fontId="16" fillId="0" borderId="0" xfId="0" applyFont="1" applyAlignment="1">
      <alignment horizontal="center" vertical="center" shrinkToFit="1"/>
    </xf>
    <xf numFmtId="0" fontId="8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>
      <alignment vertical="center"/>
    </xf>
    <xf numFmtId="0" fontId="8" fillId="0" borderId="1" xfId="0" applyFont="1" applyBorder="1" applyAlignment="1">
      <alignment horizontal="distributed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1" xfId="0" applyFont="1" applyBorder="1" applyAlignment="1">
      <alignment horizontal="distributed" vertical="center" shrinkToFit="1"/>
    </xf>
    <xf numFmtId="0" fontId="8" fillId="0" borderId="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vertical="center" shrinkToFit="1"/>
    </xf>
    <xf numFmtId="0" fontId="19" fillId="0" borderId="0" xfId="0" applyFont="1" applyAlignment="1">
      <alignment horizontal="distributed" vertical="center" shrinkToFit="1"/>
    </xf>
    <xf numFmtId="0" fontId="15" fillId="0" borderId="0" xfId="0" applyFont="1" applyAlignment="1">
      <alignment horizontal="distributed" vertical="center" shrinkToFit="1"/>
    </xf>
    <xf numFmtId="0" fontId="8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15" fillId="0" borderId="22" xfId="0" applyFont="1" applyBorder="1" applyAlignment="1">
      <alignment horizontal="distributed" vertical="center" shrinkToFit="1"/>
    </xf>
    <xf numFmtId="0" fontId="18" fillId="0" borderId="1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16" fillId="0" borderId="0" xfId="0" applyFont="1">
      <alignment vertical="center"/>
    </xf>
    <xf numFmtId="0" fontId="8" fillId="0" borderId="0" xfId="0" applyFont="1" applyAlignment="1">
      <alignment vertical="top" shrinkToFit="1"/>
    </xf>
    <xf numFmtId="0" fontId="15" fillId="0" borderId="1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8" fillId="0" borderId="15" xfId="0" applyFont="1" applyBorder="1">
      <alignment vertical="center"/>
    </xf>
    <xf numFmtId="0" fontId="8" fillId="0" borderId="7" xfId="0" applyFont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16" fillId="4" borderId="0" xfId="0" applyFont="1" applyFill="1">
      <alignment vertical="center"/>
    </xf>
    <xf numFmtId="0" fontId="8" fillId="4" borderId="0" xfId="0" applyFont="1" applyFill="1" applyAlignment="1">
      <alignment vertical="center" shrinkToFit="1"/>
    </xf>
    <xf numFmtId="0" fontId="15" fillId="4" borderId="1" xfId="0" applyFont="1" applyFill="1" applyBorder="1">
      <alignment vertical="center"/>
    </xf>
    <xf numFmtId="0" fontId="13" fillId="4" borderId="0" xfId="0" applyFont="1" applyFill="1">
      <alignment vertical="center"/>
    </xf>
    <xf numFmtId="0" fontId="8" fillId="0" borderId="8" xfId="0" applyFont="1" applyBorder="1" applyAlignment="1">
      <alignment horizontal="distributed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distributed" vertical="center" shrinkToFit="1"/>
    </xf>
    <xf numFmtId="0" fontId="8" fillId="0" borderId="1" xfId="0" applyFont="1" applyBorder="1" applyAlignment="1">
      <alignment horizontal="right" vertical="center"/>
    </xf>
    <xf numFmtId="0" fontId="8" fillId="0" borderId="24" xfId="0" applyFont="1" applyBorder="1" applyAlignment="1">
      <alignment horizontal="distributed" vertical="center" shrinkToFit="1"/>
    </xf>
    <xf numFmtId="0" fontId="8" fillId="0" borderId="10" xfId="0" applyFont="1" applyBorder="1">
      <alignment vertical="center"/>
    </xf>
    <xf numFmtId="0" fontId="20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14" xfId="0" applyFont="1" applyBorder="1" applyAlignment="1">
      <alignment horizontal="distributed" vertical="center"/>
    </xf>
    <xf numFmtId="0" fontId="16" fillId="0" borderId="1" xfId="0" applyFont="1" applyBorder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8" xfId="0" applyFont="1" applyBorder="1" applyAlignment="1">
      <alignment horizontal="right"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0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8" fillId="0" borderId="13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7" fillId="0" borderId="0" xfId="0" applyFont="1">
      <alignment vertical="center"/>
    </xf>
    <xf numFmtId="0" fontId="8" fillId="0" borderId="25" xfId="0" applyFont="1" applyBorder="1" applyAlignment="1">
      <alignment horizontal="distributed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1" xfId="0" applyFont="1" applyBorder="1" applyAlignment="1">
      <alignment horizontal="distributed" vertical="center" indent="1"/>
    </xf>
    <xf numFmtId="0" fontId="16" fillId="0" borderId="0" xfId="0" applyFont="1" applyAlignment="1">
      <alignment horizontal="distributed" vertical="center" indent="1"/>
    </xf>
    <xf numFmtId="0" fontId="8" fillId="0" borderId="8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3" xfId="0" applyFont="1" applyBorder="1" applyAlignment="1">
      <alignment horizontal="distributed" vertical="center"/>
    </xf>
    <xf numFmtId="0" fontId="8" fillId="0" borderId="10" xfId="0" applyFont="1" applyBorder="1" applyAlignment="1">
      <alignment vertical="center" shrinkToFit="1"/>
    </xf>
    <xf numFmtId="0" fontId="8" fillId="0" borderId="5" xfId="0" applyFont="1" applyBorder="1">
      <alignment vertical="center"/>
    </xf>
    <xf numFmtId="0" fontId="8" fillId="0" borderId="0" xfId="1" applyFont="1"/>
    <xf numFmtId="0" fontId="16" fillId="0" borderId="1" xfId="1" applyFont="1" applyBorder="1" applyAlignment="1">
      <alignment horizontal="center"/>
    </xf>
    <xf numFmtId="0" fontId="16" fillId="0" borderId="1" xfId="1" applyFont="1" applyBorder="1" applyAlignment="1">
      <alignment horizontal="center" shrinkToFit="1"/>
    </xf>
    <xf numFmtId="0" fontId="16" fillId="0" borderId="0" xfId="1" applyFont="1"/>
    <xf numFmtId="0" fontId="16" fillId="0" borderId="0" xfId="1" applyFont="1" applyAlignment="1">
      <alignment horizontal="center"/>
    </xf>
    <xf numFmtId="0" fontId="16" fillId="0" borderId="1" xfId="1" applyFont="1" applyBorder="1"/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8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8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4" xfId="0" applyFont="1" applyBorder="1" applyAlignment="1">
      <alignment horizontal="distributed" vertical="center"/>
    </xf>
    <xf numFmtId="0" fontId="8" fillId="0" borderId="31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distributed" vertical="center"/>
    </xf>
    <xf numFmtId="0" fontId="8" fillId="0" borderId="37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8" fillId="0" borderId="28" xfId="0" applyFont="1" applyBorder="1" applyAlignment="1">
      <alignment horizontal="distributed" vertical="center"/>
    </xf>
    <xf numFmtId="0" fontId="8" fillId="0" borderId="29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9" xfId="0" applyFont="1" applyBorder="1" applyAlignment="1">
      <alignment horizontal="distributed" vertical="center"/>
    </xf>
    <xf numFmtId="0" fontId="8" fillId="0" borderId="50" xfId="0" applyFont="1" applyBorder="1" applyAlignment="1">
      <alignment horizontal="distributed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0" xfId="0" applyFont="1" applyBorder="1" applyAlignment="1">
      <alignment horizontal="center" vertical="center" shrinkToFit="1"/>
    </xf>
    <xf numFmtId="0" fontId="16" fillId="4" borderId="0" xfId="0" applyFont="1" applyFill="1" applyAlignment="1">
      <alignment horizontal="center" vertical="center"/>
    </xf>
    <xf numFmtId="0" fontId="8" fillId="4" borderId="14" xfId="0" applyFont="1" applyFill="1" applyBorder="1" applyAlignment="1">
      <alignment horizontal="distributed" vertical="center"/>
    </xf>
    <xf numFmtId="0" fontId="8" fillId="4" borderId="15" xfId="0" applyFont="1" applyFill="1" applyBorder="1" applyAlignment="1">
      <alignment horizontal="distributed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0" fillId="0" borderId="36" xfId="0" applyFont="1" applyBorder="1" applyAlignment="1">
      <alignment horizontal="distributed" vertical="center" wrapText="1"/>
    </xf>
    <xf numFmtId="0" fontId="20" fillId="0" borderId="15" xfId="0" applyFont="1" applyBorder="1" applyAlignment="1">
      <alignment horizontal="distributed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0" borderId="18" xfId="0" applyFont="1" applyBorder="1" applyAlignment="1">
      <alignment horizontal="distributed" vertical="center"/>
    </xf>
    <xf numFmtId="0" fontId="8" fillId="0" borderId="33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20" fillId="0" borderId="12" xfId="0" applyFont="1" applyBorder="1" applyAlignment="1">
      <alignment horizontal="distributed" vertical="center"/>
    </xf>
    <xf numFmtId="0" fontId="20" fillId="0" borderId="10" xfId="0" applyFont="1" applyBorder="1" applyAlignment="1">
      <alignment horizontal="distributed" vertical="center"/>
    </xf>
    <xf numFmtId="0" fontId="8" fillId="0" borderId="8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right" vertical="center"/>
    </xf>
    <xf numFmtId="0" fontId="8" fillId="0" borderId="12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distributed" vertical="center" shrinkToFit="1"/>
    </xf>
    <xf numFmtId="0" fontId="9" fillId="0" borderId="15" xfId="0" applyFont="1" applyBorder="1" applyAlignment="1">
      <alignment horizontal="distributed" vertical="center" shrinkToFit="1"/>
    </xf>
    <xf numFmtId="0" fontId="9" fillId="0" borderId="7" xfId="0" applyFont="1" applyBorder="1" applyAlignment="1">
      <alignment horizontal="distributed" vertical="center" shrinkToFit="1"/>
    </xf>
    <xf numFmtId="0" fontId="9" fillId="0" borderId="1" xfId="0" applyFont="1" applyBorder="1" applyAlignment="1">
      <alignment horizontal="distributed" vertical="center" shrinkToFit="1"/>
    </xf>
    <xf numFmtId="0" fontId="15" fillId="0" borderId="27" xfId="0" applyFont="1" applyBorder="1" applyAlignment="1">
      <alignment horizontal="distributed" vertical="center" shrinkToFit="1"/>
    </xf>
    <xf numFmtId="0" fontId="15" fillId="0" borderId="4" xfId="0" applyFont="1" applyBorder="1" applyAlignment="1">
      <alignment horizontal="distributed" vertical="center" shrinkToFit="1"/>
    </xf>
    <xf numFmtId="0" fontId="15" fillId="0" borderId="28" xfId="0" applyFont="1" applyBorder="1" applyAlignment="1">
      <alignment horizontal="distributed" vertical="center" shrinkToFit="1"/>
    </xf>
    <xf numFmtId="0" fontId="15" fillId="0" borderId="49" xfId="0" applyFont="1" applyBorder="1" applyAlignment="1">
      <alignment horizontal="distributed" vertical="center" shrinkToFit="1"/>
    </xf>
    <xf numFmtId="0" fontId="15" fillId="0" borderId="3" xfId="0" applyFont="1" applyBorder="1" applyAlignment="1">
      <alignment horizontal="distributed" vertical="center" shrinkToFit="1"/>
    </xf>
    <xf numFmtId="0" fontId="15" fillId="0" borderId="50" xfId="0" applyFont="1" applyBorder="1" applyAlignment="1">
      <alignment horizontal="distributed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0" xfId="0" applyFont="1" applyAlignment="1">
      <alignment horizontal="distributed" vertical="center" shrinkToFit="1"/>
    </xf>
    <xf numFmtId="0" fontId="15" fillId="0" borderId="15" xfId="0" applyFont="1" applyBorder="1" applyAlignment="1">
      <alignment horizontal="distributed" vertical="center" shrinkToFit="1"/>
    </xf>
    <xf numFmtId="0" fontId="15" fillId="0" borderId="1" xfId="0" applyFont="1" applyBorder="1" applyAlignment="1">
      <alignment horizontal="distributed" vertical="center" shrinkToFit="1"/>
    </xf>
    <xf numFmtId="0" fontId="19" fillId="0" borderId="34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9" fillId="0" borderId="28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19" fillId="0" borderId="5" xfId="0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distributed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left" vertical="top" wrapText="1" shrinkToFit="1"/>
    </xf>
    <xf numFmtId="0" fontId="9" fillId="0" borderId="78" xfId="0" applyFont="1" applyBorder="1" applyAlignment="1">
      <alignment horizontal="left" vertical="top" wrapText="1" shrinkToFit="1"/>
    </xf>
    <xf numFmtId="0" fontId="9" fillId="0" borderId="79" xfId="0" applyFont="1" applyBorder="1" applyAlignment="1">
      <alignment horizontal="left" vertical="top" wrapText="1" shrinkToFit="1"/>
    </xf>
    <xf numFmtId="0" fontId="9" fillId="0" borderId="80" xfId="0" applyFont="1" applyBorder="1" applyAlignment="1">
      <alignment horizontal="left" vertical="top" wrapText="1" shrinkToFit="1"/>
    </xf>
    <xf numFmtId="0" fontId="9" fillId="0" borderId="0" xfId="0" applyFont="1" applyAlignment="1">
      <alignment horizontal="left" vertical="top" wrapText="1" shrinkToFit="1"/>
    </xf>
    <xf numFmtId="0" fontId="9" fillId="0" borderId="81" xfId="0" applyFont="1" applyBorder="1" applyAlignment="1">
      <alignment horizontal="left" vertical="top" wrapText="1" shrinkToFit="1"/>
    </xf>
    <xf numFmtId="0" fontId="9" fillId="0" borderId="82" xfId="0" applyFont="1" applyBorder="1" applyAlignment="1">
      <alignment horizontal="left" vertical="top" wrapText="1" shrinkToFit="1"/>
    </xf>
    <xf numFmtId="0" fontId="9" fillId="0" borderId="83" xfId="0" applyFont="1" applyBorder="1" applyAlignment="1">
      <alignment horizontal="left" vertical="top" wrapText="1" shrinkToFit="1"/>
    </xf>
    <xf numFmtId="0" fontId="9" fillId="0" borderId="84" xfId="0" applyFont="1" applyBorder="1" applyAlignment="1">
      <alignment horizontal="left" vertical="top" wrapText="1" shrinkToFit="1"/>
    </xf>
    <xf numFmtId="0" fontId="8" fillId="0" borderId="0" xfId="0" applyFont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4" borderId="34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0" fillId="4" borderId="28" xfId="0" applyFont="1" applyFill="1" applyBorder="1" applyAlignment="1">
      <alignment horizontal="center" vertical="center" shrinkToFit="1"/>
    </xf>
    <xf numFmtId="0" fontId="10" fillId="4" borderId="38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6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/>
    </xf>
    <xf numFmtId="0" fontId="9" fillId="4" borderId="59" xfId="0" applyFont="1" applyFill="1" applyBorder="1" applyAlignment="1">
      <alignment horizontal="distributed" vertical="center"/>
    </xf>
    <xf numFmtId="0" fontId="9" fillId="4" borderId="2" xfId="0" applyFont="1" applyFill="1" applyBorder="1" applyAlignment="1">
      <alignment horizontal="distributed" vertical="center"/>
    </xf>
    <xf numFmtId="0" fontId="9" fillId="4" borderId="55" xfId="0" applyFont="1" applyFill="1" applyBorder="1" applyAlignment="1">
      <alignment horizontal="distributed" vertical="center"/>
    </xf>
    <xf numFmtId="0" fontId="9" fillId="4" borderId="57" xfId="0" applyFont="1" applyFill="1" applyBorder="1" applyAlignment="1">
      <alignment horizontal="distributed" vertical="center"/>
    </xf>
    <xf numFmtId="0" fontId="9" fillId="4" borderId="5" xfId="0" applyFont="1" applyFill="1" applyBorder="1" applyAlignment="1">
      <alignment horizontal="distributed" vertical="center"/>
    </xf>
    <xf numFmtId="0" fontId="9" fillId="4" borderId="16" xfId="0" applyFont="1" applyFill="1" applyBorder="1" applyAlignment="1">
      <alignment horizontal="distributed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8" fillId="0" borderId="5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4" borderId="0" xfId="0" applyFont="1" applyFill="1" applyAlignment="1">
      <alignment horizontal="left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27" xfId="0" applyFont="1" applyBorder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0" fontId="15" fillId="0" borderId="28" xfId="0" applyFont="1" applyBorder="1" applyAlignment="1">
      <alignment vertical="center" shrinkToFit="1"/>
    </xf>
    <xf numFmtId="0" fontId="15" fillId="0" borderId="49" xfId="0" applyFont="1" applyBorder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50" xfId="0" applyFont="1" applyBorder="1" applyAlignment="1">
      <alignment vertical="center" shrinkToFit="1"/>
    </xf>
    <xf numFmtId="0" fontId="10" fillId="0" borderId="34" xfId="0" applyFont="1" applyBorder="1" applyAlignment="1">
      <alignment horizontal="distributed" vertical="center" shrinkToFit="1"/>
    </xf>
    <xf numFmtId="0" fontId="10" fillId="0" borderId="4" xfId="0" applyFont="1" applyBorder="1" applyAlignment="1">
      <alignment horizontal="distributed" vertical="center" shrinkToFit="1"/>
    </xf>
    <xf numFmtId="0" fontId="10" fillId="0" borderId="28" xfId="0" applyFont="1" applyBorder="1" applyAlignment="1">
      <alignment horizontal="distributed" vertical="center" shrinkToFit="1"/>
    </xf>
    <xf numFmtId="0" fontId="10" fillId="0" borderId="38" xfId="0" applyFont="1" applyBorder="1" applyAlignment="1">
      <alignment horizontal="distributed" vertical="center" shrinkToFit="1"/>
    </xf>
    <xf numFmtId="0" fontId="10" fillId="0" borderId="5" xfId="0" applyFont="1" applyBorder="1" applyAlignment="1">
      <alignment horizontal="distributed" vertical="center" shrinkToFit="1"/>
    </xf>
    <xf numFmtId="0" fontId="10" fillId="0" borderId="16" xfId="0" applyFont="1" applyBorder="1" applyAlignment="1">
      <alignment horizontal="distributed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distributed" vertical="center" shrinkToFit="1"/>
    </xf>
    <xf numFmtId="0" fontId="15" fillId="0" borderId="5" xfId="0" applyFont="1" applyBorder="1" applyAlignment="1">
      <alignment horizontal="distributed" vertical="center" shrinkToFit="1"/>
    </xf>
    <xf numFmtId="0" fontId="15" fillId="0" borderId="16" xfId="0" applyFont="1" applyBorder="1" applyAlignment="1">
      <alignment horizontal="distributed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shrinkToFit="1"/>
    </xf>
    <xf numFmtId="0" fontId="8" fillId="0" borderId="1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15" fillId="0" borderId="37" xfId="0" applyFont="1" applyBorder="1" applyAlignment="1">
      <alignment horizontal="distributed" vertical="center" shrinkToFit="1"/>
    </xf>
    <xf numFmtId="0" fontId="8" fillId="0" borderId="8" xfId="0" applyFont="1" applyBorder="1" applyAlignment="1">
      <alignment horizontal="distributed" vertical="center" shrinkToFit="1"/>
    </xf>
    <xf numFmtId="0" fontId="9" fillId="0" borderId="60" xfId="0" applyFont="1" applyBorder="1" applyAlignment="1">
      <alignment horizontal="distributed" vertical="center" shrinkToFit="1"/>
    </xf>
    <xf numFmtId="0" fontId="8" fillId="0" borderId="14" xfId="0" applyFont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8" fillId="0" borderId="3" xfId="0" applyFont="1" applyBorder="1" applyAlignment="1">
      <alignment horizontal="center" vertical="top" shrinkToFit="1"/>
    </xf>
    <xf numFmtId="0" fontId="8" fillId="0" borderId="14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0" fontId="15" fillId="0" borderId="73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7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distributed" vertical="center" shrinkToFit="1"/>
    </xf>
    <xf numFmtId="0" fontId="19" fillId="0" borderId="4" xfId="0" applyFont="1" applyBorder="1" applyAlignment="1">
      <alignment horizontal="distributed" vertical="center" shrinkToFit="1"/>
    </xf>
    <xf numFmtId="0" fontId="19" fillId="0" borderId="28" xfId="0" applyFont="1" applyBorder="1" applyAlignment="1">
      <alignment horizontal="distributed" vertical="center" shrinkToFit="1"/>
    </xf>
    <xf numFmtId="0" fontId="19" fillId="0" borderId="38" xfId="0" applyFont="1" applyBorder="1" applyAlignment="1">
      <alignment horizontal="distributed" vertical="center" shrinkToFit="1"/>
    </xf>
    <xf numFmtId="0" fontId="19" fillId="0" borderId="5" xfId="0" applyFont="1" applyBorder="1" applyAlignment="1">
      <alignment horizontal="distributed" vertical="center" shrinkToFit="1"/>
    </xf>
    <xf numFmtId="0" fontId="19" fillId="0" borderId="16" xfId="0" applyFont="1" applyBorder="1" applyAlignment="1">
      <alignment horizontal="distributed" vertical="center" shrinkToFit="1"/>
    </xf>
    <xf numFmtId="0" fontId="15" fillId="0" borderId="0" xfId="0" applyFont="1" applyAlignment="1">
      <alignment vertical="center" shrinkToFit="1"/>
    </xf>
    <xf numFmtId="0" fontId="15" fillId="0" borderId="36" xfId="0" applyFont="1" applyBorder="1" applyAlignment="1">
      <alignment horizontal="distributed" vertical="center" shrinkToFit="1"/>
    </xf>
    <xf numFmtId="0" fontId="15" fillId="0" borderId="4" xfId="0" applyFont="1" applyBorder="1" applyAlignment="1">
      <alignment horizontal="right" vertical="center" shrinkToFit="1"/>
    </xf>
    <xf numFmtId="0" fontId="15" fillId="0" borderId="35" xfId="0" applyFont="1" applyBorder="1" applyAlignment="1">
      <alignment horizontal="right" vertical="center" shrinkToFit="1"/>
    </xf>
    <xf numFmtId="0" fontId="15" fillId="0" borderId="5" xfId="0" applyFont="1" applyBorder="1" applyAlignment="1">
      <alignment horizontal="right" vertical="center" shrinkToFit="1"/>
    </xf>
    <xf numFmtId="0" fontId="15" fillId="0" borderId="39" xfId="0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right" vertical="center" shrinkToFit="1"/>
    </xf>
    <xf numFmtId="0" fontId="15" fillId="0" borderId="16" xfId="0" applyFont="1" applyBorder="1" applyAlignment="1">
      <alignment horizontal="right"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48" xfId="0" applyFont="1" applyBorder="1" applyAlignment="1">
      <alignment horizontal="right" vertical="center" shrinkToFit="1"/>
    </xf>
    <xf numFmtId="0" fontId="15" fillId="0" borderId="50" xfId="0" applyFont="1" applyBorder="1" applyAlignment="1">
      <alignment horizontal="right" vertical="center" shrinkToFit="1"/>
    </xf>
    <xf numFmtId="0" fontId="9" fillId="0" borderId="67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4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3" fillId="0" borderId="0" xfId="2" applyFont="1" applyAlignment="1">
      <alignment vertical="center" wrapText="1"/>
    </xf>
    <xf numFmtId="0" fontId="13" fillId="0" borderId="0" xfId="2" applyFont="1">
      <alignment vertical="center"/>
    </xf>
    <xf numFmtId="0" fontId="8" fillId="0" borderId="5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8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8" fillId="0" borderId="17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15" fillId="0" borderId="0" xfId="1" applyFont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2 2" xfId="2" xr:uid="{A105165D-042E-4A44-BC2F-23024D481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6</xdr:row>
      <xdr:rowOff>47625</xdr:rowOff>
    </xdr:from>
    <xdr:to>
      <xdr:col>5</xdr:col>
      <xdr:colOff>688927</xdr:colOff>
      <xdr:row>11</xdr:row>
      <xdr:rowOff>231775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24402602-3B1A-4BDB-ADC3-534005CEEDD0}"/>
            </a:ext>
          </a:extLst>
        </xdr:cNvPr>
        <xdr:cNvSpPr txBox="1"/>
      </xdr:nvSpPr>
      <xdr:spPr>
        <a:xfrm>
          <a:off x="95250" y="2676525"/>
          <a:ext cx="5457825" cy="23812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【申込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書入力について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各競技、引率責任者を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入力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し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、区分の欄の該当する番号に○印をつけてください。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marL="137160" algn="just">
            <a:lnSpc>
              <a:spcPts val="11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ＭＳ 明朝"/>
            </a:rPr>
            <a:t>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参加生徒の引率・監督等は、当該校の校長・教員・部活動指導員とする。ただし、当分の間当該校の教職員でもよい。（引率を除く）【開催基準</a:t>
          </a:r>
          <a:r>
            <a:rPr lang="ja-JP" sz="10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６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（</a:t>
          </a:r>
          <a:r>
            <a:rPr lang="en-US" sz="10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/>
              <a:cs typeface="Times New Roman" panose="02020603050405020304" pitchFamily="18" charset="0"/>
            </a:rPr>
            <a:t>6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）】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各競技、実施要項通りに監督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名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・コーチ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名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等を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入力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し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、区分の欄の該当する番号に○印をつけてください。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latin typeface="ＭＳ Ｐゴシック"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・団体と個人の選手名は同じように入力してください。</a:t>
          </a:r>
          <a:endParaRPr lang="en-US" altLang="ja-JP" sz="1000">
            <a:solidFill>
              <a:srgbClr val="000000"/>
            </a:solidFill>
            <a:effectLst/>
            <a:latin typeface="ＭＳ Ｐゴシック"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　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※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正しい例　　団体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…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佐賀太郎→個人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…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佐賀太郎</a:t>
          </a:r>
          <a:endParaRPr lang="en-US" altLang="ja-JP" sz="1000">
            <a:solidFill>
              <a:srgbClr val="000000"/>
            </a:solidFill>
            <a:effectLst/>
            <a:latin typeface="ＭＳ Ｐゴシック"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　　間違った例　団体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…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佐賀太郎→個人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…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佐賀　太郎（スペースがある）</a:t>
          </a:r>
          <a:endParaRPr lang="ja-JP" sz="1000"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0</xdr:col>
      <xdr:colOff>111125</xdr:colOff>
      <xdr:row>12</xdr:row>
      <xdr:rowOff>114301</xdr:rowOff>
    </xdr:from>
    <xdr:to>
      <xdr:col>5</xdr:col>
      <xdr:colOff>701628</xdr:colOff>
      <xdr:row>18</xdr:row>
      <xdr:rowOff>149232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9234E83D-90B6-4F0F-931D-ED1DCBF0AF34}"/>
            </a:ext>
          </a:extLst>
        </xdr:cNvPr>
        <xdr:cNvSpPr txBox="1"/>
      </xdr:nvSpPr>
      <xdr:spPr>
        <a:xfrm>
          <a:off x="114300" y="5372101"/>
          <a:ext cx="5457825" cy="16002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選手辞退届・選手変更届・監督・コーチ変更届について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・申込書を提出後に、ケガ・病気等の理由により選手が参加を辞退する、または選手を変更する場合は、所定の選手辞退届・選手変更届を提出してください。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・申込書を提出後に監督・コーチの変更が生じた場合は、所定の監督・コーチ変更届を提出してください。</a:t>
          </a:r>
          <a:endParaRPr lang="ja-JP" sz="1000"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0</xdr:col>
      <xdr:colOff>107950</xdr:colOff>
      <xdr:row>20</xdr:row>
      <xdr:rowOff>149225</xdr:rowOff>
    </xdr:from>
    <xdr:to>
      <xdr:col>5</xdr:col>
      <xdr:colOff>720664</xdr:colOff>
      <xdr:row>26</xdr:row>
      <xdr:rowOff>19059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640092FA-6AE5-4EB4-BCF0-BCD6FD20564E}"/>
            </a:ext>
          </a:extLst>
        </xdr:cNvPr>
        <xdr:cNvSpPr txBox="1"/>
      </xdr:nvSpPr>
      <xdr:spPr>
        <a:xfrm>
          <a:off x="123825" y="7315200"/>
          <a:ext cx="5457825" cy="89534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参加料について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・参加料（生徒一人</a:t>
          </a:r>
          <a:r>
            <a:rPr lang="en-US" alt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1,000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円）の合計額は、計算式により末尾にある</a:t>
          </a:r>
          <a:r>
            <a:rPr lang="ja-JP" altLang="en-US" sz="1000">
              <a:solidFill>
                <a:srgbClr val="FF0000"/>
              </a:solidFill>
              <a:effectLst/>
              <a:ea typeface="ＭＳ 明朝"/>
              <a:cs typeface="Times New Roman"/>
            </a:rPr>
            <a:t>学校別参加料シート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に表示されます。</a:t>
          </a:r>
          <a:r>
            <a:rPr lang="ja-JP" altLang="en-US" sz="1000">
              <a:solidFill>
                <a:srgbClr val="FF0000"/>
              </a:solidFill>
              <a:effectLst/>
              <a:ea typeface="ＭＳ 明朝"/>
              <a:cs typeface="Times New Roman"/>
            </a:rPr>
            <a:t>大会申込書に添えて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各地区理事長に持参してください。（</a:t>
          </a:r>
          <a:r>
            <a:rPr lang="en-US" alt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※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基山町・吉野ヶ里町・小城市の学校は除く）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339725</xdr:colOff>
      <xdr:row>7</xdr:row>
      <xdr:rowOff>200025</xdr:rowOff>
    </xdr:from>
    <xdr:to>
      <xdr:col>11</xdr:col>
      <xdr:colOff>285750</xdr:colOff>
      <xdr:row>9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BB398E-AE45-40B6-B857-93974835B2DE}"/>
            </a:ext>
          </a:extLst>
        </xdr:cNvPr>
        <xdr:cNvSpPr txBox="1"/>
      </xdr:nvSpPr>
      <xdr:spPr>
        <a:xfrm>
          <a:off x="7210425" y="211455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34925</xdr:colOff>
      <xdr:row>7</xdr:row>
      <xdr:rowOff>28575</xdr:rowOff>
    </xdr:from>
    <xdr:to>
      <xdr:col>8</xdr:col>
      <xdr:colOff>258964</xdr:colOff>
      <xdr:row>9</xdr:row>
      <xdr:rowOff>269875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20F23861-1E31-492E-8D19-B67E02AB903A}"/>
            </a:ext>
          </a:extLst>
        </xdr:cNvPr>
        <xdr:cNvSpPr/>
      </xdr:nvSpPr>
      <xdr:spPr>
        <a:xfrm>
          <a:off x="6867525" y="194310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429367</xdr:colOff>
      <xdr:row>7</xdr:row>
      <xdr:rowOff>38100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EE40F82A-255D-4E14-8A1D-99C89699D1B0}"/>
            </a:ext>
          </a:extLst>
        </xdr:cNvPr>
        <xdr:cNvSpPr/>
      </xdr:nvSpPr>
      <xdr:spPr>
        <a:xfrm>
          <a:off x="7505700" y="1323975"/>
          <a:ext cx="485775" cy="2190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7</xdr:row>
      <xdr:rowOff>190500</xdr:rowOff>
    </xdr:from>
    <xdr:to>
      <xdr:col>11</xdr:col>
      <xdr:colOff>358829</xdr:colOff>
      <xdr:row>9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6B42928-0D8C-437C-BD43-AA7BDF9AAE7D}"/>
            </a:ext>
          </a:extLst>
        </xdr:cNvPr>
        <xdr:cNvSpPr txBox="1"/>
      </xdr:nvSpPr>
      <xdr:spPr>
        <a:xfrm>
          <a:off x="7286625" y="210502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104775</xdr:colOff>
      <xdr:row>7</xdr:row>
      <xdr:rowOff>47625</xdr:rowOff>
    </xdr:from>
    <xdr:to>
      <xdr:col>8</xdr:col>
      <xdr:colOff>326024</xdr:colOff>
      <xdr:row>9</xdr:row>
      <xdr:rowOff>295275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4B9ED037-223D-4B3F-A3FF-51B67DF0E126}"/>
            </a:ext>
          </a:extLst>
        </xdr:cNvPr>
        <xdr:cNvSpPr/>
      </xdr:nvSpPr>
      <xdr:spPr>
        <a:xfrm>
          <a:off x="6943725" y="196215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6</xdr:row>
      <xdr:rowOff>117475</xdr:rowOff>
    </xdr:from>
    <xdr:to>
      <xdr:col>9</xdr:col>
      <xdr:colOff>429367</xdr:colOff>
      <xdr:row>7</xdr:row>
      <xdr:rowOff>38184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A6258184-1ED2-4A43-8EED-A7B3FF34C4D2}"/>
            </a:ext>
          </a:extLst>
        </xdr:cNvPr>
        <xdr:cNvSpPr/>
      </xdr:nvSpPr>
      <xdr:spPr>
        <a:xfrm>
          <a:off x="7505700" y="1371600"/>
          <a:ext cx="485775" cy="2476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10</xdr:row>
      <xdr:rowOff>174625</xdr:rowOff>
    </xdr:from>
    <xdr:to>
      <xdr:col>11</xdr:col>
      <xdr:colOff>409575</xdr:colOff>
      <xdr:row>12</xdr:row>
      <xdr:rowOff>212725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49FB9F-E3A8-4051-B183-FADEC44550FA}"/>
            </a:ext>
          </a:extLst>
        </xdr:cNvPr>
        <xdr:cNvSpPr txBox="1"/>
      </xdr:nvSpPr>
      <xdr:spPr>
        <a:xfrm>
          <a:off x="7305675" y="265747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117475</xdr:colOff>
      <xdr:row>10</xdr:row>
      <xdr:rowOff>57150</xdr:rowOff>
    </xdr:from>
    <xdr:to>
      <xdr:col>8</xdr:col>
      <xdr:colOff>339918</xdr:colOff>
      <xdr:row>13</xdr:row>
      <xdr:rowOff>114300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A820E86B-90FB-463E-B06C-4ED49A082BD5}"/>
            </a:ext>
          </a:extLst>
        </xdr:cNvPr>
        <xdr:cNvSpPr/>
      </xdr:nvSpPr>
      <xdr:spPr>
        <a:xfrm>
          <a:off x="6905625" y="253365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429367</xdr:colOff>
      <xdr:row>10</xdr:row>
      <xdr:rowOff>38100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A5A15101-A9A2-422D-9723-03CBB2321833}"/>
            </a:ext>
          </a:extLst>
        </xdr:cNvPr>
        <xdr:cNvSpPr/>
      </xdr:nvSpPr>
      <xdr:spPr>
        <a:xfrm>
          <a:off x="7458075" y="2143125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127000</xdr:colOff>
      <xdr:row>8</xdr:row>
      <xdr:rowOff>57150</xdr:rowOff>
    </xdr:from>
    <xdr:to>
      <xdr:col>3</xdr:col>
      <xdr:colOff>349220</xdr:colOff>
      <xdr:row>8</xdr:row>
      <xdr:rowOff>247650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480D5F8-003A-49A4-81D0-2C99A5FFA766}"/>
            </a:ext>
          </a:extLst>
        </xdr:cNvPr>
        <xdr:cNvSpPr txBox="1">
          <a:spLocks noChangeArrowheads="1"/>
        </xdr:cNvSpPr>
      </xdr:nvSpPr>
      <xdr:spPr bwMode="auto">
        <a:xfrm>
          <a:off x="3067050" y="1866900"/>
          <a:ext cx="242113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212725</xdr:colOff>
      <xdr:row>8</xdr:row>
      <xdr:rowOff>57150</xdr:rowOff>
    </xdr:from>
    <xdr:to>
      <xdr:col>7</xdr:col>
      <xdr:colOff>435951</xdr:colOff>
      <xdr:row>8</xdr:row>
      <xdr:rowOff>247650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9279242-C318-4D22-A288-C3D79BDE8B51}"/>
            </a:ext>
          </a:extLst>
        </xdr:cNvPr>
        <xdr:cNvSpPr txBox="1">
          <a:spLocks noChangeArrowheads="1"/>
        </xdr:cNvSpPr>
      </xdr:nvSpPr>
      <xdr:spPr bwMode="auto">
        <a:xfrm>
          <a:off x="6353175" y="1866900"/>
          <a:ext cx="242113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3175</xdr:colOff>
      <xdr:row>36</xdr:row>
      <xdr:rowOff>130175</xdr:rowOff>
    </xdr:from>
    <xdr:to>
      <xdr:col>7</xdr:col>
      <xdr:colOff>232201</xdr:colOff>
      <xdr:row>37</xdr:row>
      <xdr:rowOff>149225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7E8AACD-1B9C-4738-9845-A3884E98B891}"/>
            </a:ext>
          </a:extLst>
        </xdr:cNvPr>
        <xdr:cNvSpPr txBox="1">
          <a:spLocks noChangeArrowheads="1"/>
        </xdr:cNvSpPr>
      </xdr:nvSpPr>
      <xdr:spPr bwMode="auto">
        <a:xfrm>
          <a:off x="6124575" y="9582150"/>
          <a:ext cx="242113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BD8243-113A-4846-892A-163FA6666C8A}"/>
            </a:ext>
          </a:extLst>
        </xdr:cNvPr>
        <xdr:cNvSpPr txBox="1">
          <a:spLocks noChangeArrowheads="1"/>
        </xdr:cNvSpPr>
      </xdr:nvSpPr>
      <xdr:spPr bwMode="auto">
        <a:xfrm>
          <a:off x="2190750" y="1720850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BCB8645-357B-4D47-9572-0F9B51131079}"/>
            </a:ext>
          </a:extLst>
        </xdr:cNvPr>
        <xdr:cNvSpPr txBox="1">
          <a:spLocks noChangeArrowheads="1"/>
        </xdr:cNvSpPr>
      </xdr:nvSpPr>
      <xdr:spPr bwMode="auto">
        <a:xfrm>
          <a:off x="4518025" y="1746250"/>
          <a:ext cx="22638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561975</xdr:colOff>
      <xdr:row>11</xdr:row>
      <xdr:rowOff>161925</xdr:rowOff>
    </xdr:from>
    <xdr:to>
      <xdr:col>16</xdr:col>
      <xdr:colOff>288861</xdr:colOff>
      <xdr:row>13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DE6AA1-A53A-472F-A818-25BD82B24F86}"/>
            </a:ext>
          </a:extLst>
        </xdr:cNvPr>
        <xdr:cNvSpPr txBox="1"/>
      </xdr:nvSpPr>
      <xdr:spPr>
        <a:xfrm>
          <a:off x="7696200" y="2400300"/>
          <a:ext cx="1784286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80693</xdr:colOff>
      <xdr:row>11</xdr:row>
      <xdr:rowOff>173427</xdr:rowOff>
    </xdr:from>
    <xdr:to>
      <xdr:col>13</xdr:col>
      <xdr:colOff>306164</xdr:colOff>
      <xdr:row>15</xdr:row>
      <xdr:rowOff>65776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7CE42A24-0569-451A-A764-6AF1E0BCDBEC}"/>
            </a:ext>
          </a:extLst>
        </xdr:cNvPr>
        <xdr:cNvSpPr/>
      </xdr:nvSpPr>
      <xdr:spPr>
        <a:xfrm>
          <a:off x="7214918" y="2411802"/>
          <a:ext cx="225471" cy="91152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301026</xdr:colOff>
      <xdr:row>10</xdr:row>
      <xdr:rowOff>5931</xdr:rowOff>
    </xdr:from>
    <xdr:to>
      <xdr:col>14</xdr:col>
      <xdr:colOff>47468</xdr:colOff>
      <xdr:row>11</xdr:row>
      <xdr:rowOff>101181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5450DCB9-4DBD-4A0D-9E42-055C37C0BE14}"/>
            </a:ext>
          </a:extLst>
        </xdr:cNvPr>
        <xdr:cNvSpPr/>
      </xdr:nvSpPr>
      <xdr:spPr>
        <a:xfrm>
          <a:off x="7435251" y="1968081"/>
          <a:ext cx="432242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161745</xdr:colOff>
      <xdr:row>9</xdr:row>
      <xdr:rowOff>44929</xdr:rowOff>
    </xdr:from>
    <xdr:to>
      <xdr:col>12</xdr:col>
      <xdr:colOff>386869</xdr:colOff>
      <xdr:row>9</xdr:row>
      <xdr:rowOff>235429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3224EB9-CDD6-44F4-8E0C-63BE214DCE59}"/>
            </a:ext>
          </a:extLst>
        </xdr:cNvPr>
        <xdr:cNvSpPr txBox="1">
          <a:spLocks noChangeArrowheads="1"/>
        </xdr:cNvSpPr>
      </xdr:nvSpPr>
      <xdr:spPr bwMode="auto">
        <a:xfrm>
          <a:off x="6848295" y="1730854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58B83ED-53A2-4F05-AD78-58826C5863DB}"/>
            </a:ext>
          </a:extLst>
        </xdr:cNvPr>
        <xdr:cNvSpPr txBox="1">
          <a:spLocks noChangeArrowheads="1"/>
        </xdr:cNvSpPr>
      </xdr:nvSpPr>
      <xdr:spPr bwMode="auto">
        <a:xfrm>
          <a:off x="2190750" y="2111375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7B0E19E-3D38-4B27-9EAB-D581CA6BCD7A}"/>
            </a:ext>
          </a:extLst>
        </xdr:cNvPr>
        <xdr:cNvSpPr txBox="1">
          <a:spLocks noChangeArrowheads="1"/>
        </xdr:cNvSpPr>
      </xdr:nvSpPr>
      <xdr:spPr bwMode="auto">
        <a:xfrm>
          <a:off x="4518025" y="2136775"/>
          <a:ext cx="22638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561975</xdr:colOff>
      <xdr:row>11</xdr:row>
      <xdr:rowOff>161925</xdr:rowOff>
    </xdr:from>
    <xdr:to>
      <xdr:col>16</xdr:col>
      <xdr:colOff>288861</xdr:colOff>
      <xdr:row>13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8EFAB7-0766-4C09-B4A8-E27D544F78F4}"/>
            </a:ext>
          </a:extLst>
        </xdr:cNvPr>
        <xdr:cNvSpPr txBox="1"/>
      </xdr:nvSpPr>
      <xdr:spPr>
        <a:xfrm>
          <a:off x="7696200" y="2905125"/>
          <a:ext cx="1784286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80693</xdr:colOff>
      <xdr:row>11</xdr:row>
      <xdr:rowOff>173427</xdr:rowOff>
    </xdr:from>
    <xdr:to>
      <xdr:col>13</xdr:col>
      <xdr:colOff>306164</xdr:colOff>
      <xdr:row>15</xdr:row>
      <xdr:rowOff>65776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FFBBAF67-B29A-4562-A6FF-8636C821AB4A}"/>
            </a:ext>
          </a:extLst>
        </xdr:cNvPr>
        <xdr:cNvSpPr/>
      </xdr:nvSpPr>
      <xdr:spPr>
        <a:xfrm>
          <a:off x="7214918" y="2916627"/>
          <a:ext cx="225471" cy="108297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301026</xdr:colOff>
      <xdr:row>10</xdr:row>
      <xdr:rowOff>5931</xdr:rowOff>
    </xdr:from>
    <xdr:to>
      <xdr:col>14</xdr:col>
      <xdr:colOff>47468</xdr:colOff>
      <xdr:row>11</xdr:row>
      <xdr:rowOff>101181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C2FAEB7F-38FD-4B71-A341-3F2ED181E330}"/>
            </a:ext>
          </a:extLst>
        </xdr:cNvPr>
        <xdr:cNvSpPr/>
      </xdr:nvSpPr>
      <xdr:spPr>
        <a:xfrm>
          <a:off x="7435251" y="2415756"/>
          <a:ext cx="432242" cy="4286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161745</xdr:colOff>
      <xdr:row>9</xdr:row>
      <xdr:rowOff>44929</xdr:rowOff>
    </xdr:from>
    <xdr:to>
      <xdr:col>12</xdr:col>
      <xdr:colOff>386869</xdr:colOff>
      <xdr:row>9</xdr:row>
      <xdr:rowOff>235429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AE4245E-EB66-4327-9527-71B33416EC42}"/>
            </a:ext>
          </a:extLst>
        </xdr:cNvPr>
        <xdr:cNvSpPr txBox="1">
          <a:spLocks noChangeArrowheads="1"/>
        </xdr:cNvSpPr>
      </xdr:nvSpPr>
      <xdr:spPr bwMode="auto">
        <a:xfrm>
          <a:off x="6848295" y="2121379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355600</xdr:colOff>
      <xdr:row>7</xdr:row>
      <xdr:rowOff>295275</xdr:rowOff>
    </xdr:from>
    <xdr:to>
      <xdr:col>11</xdr:col>
      <xdr:colOff>304854</xdr:colOff>
      <xdr:row>9</xdr:row>
      <xdr:rowOff>117475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06C17E-5264-47FB-BF37-14D8A4ABFECA}"/>
            </a:ext>
          </a:extLst>
        </xdr:cNvPr>
        <xdr:cNvSpPr txBox="1"/>
      </xdr:nvSpPr>
      <xdr:spPr>
        <a:xfrm>
          <a:off x="7724775" y="232410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79375</xdr:colOff>
      <xdr:row>7</xdr:row>
      <xdr:rowOff>114300</xdr:rowOff>
    </xdr:from>
    <xdr:to>
      <xdr:col>8</xdr:col>
      <xdr:colOff>304846</xdr:colOff>
      <xdr:row>9</xdr:row>
      <xdr:rowOff>295275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B759A5D-062B-47F3-80D3-E6C95FF93AA1}"/>
            </a:ext>
          </a:extLst>
        </xdr:cNvPr>
        <xdr:cNvSpPr/>
      </xdr:nvSpPr>
      <xdr:spPr>
        <a:xfrm>
          <a:off x="7410450" y="214312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104775</xdr:colOff>
      <xdr:row>6</xdr:row>
      <xdr:rowOff>212725</xdr:rowOff>
    </xdr:from>
    <xdr:to>
      <xdr:col>9</xdr:col>
      <xdr:colOff>535935</xdr:colOff>
      <xdr:row>7</xdr:row>
      <xdr:rowOff>190555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30CE03F2-1C5E-4302-A750-8789B6B1BEC4}"/>
            </a:ext>
          </a:extLst>
        </xdr:cNvPr>
        <xdr:cNvSpPr/>
      </xdr:nvSpPr>
      <xdr:spPr>
        <a:xfrm>
          <a:off x="8124825" y="144780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7</xdr:row>
      <xdr:rowOff>285750</xdr:rowOff>
    </xdr:from>
    <xdr:to>
      <xdr:col>11</xdr:col>
      <xdr:colOff>358829</xdr:colOff>
      <xdr:row>9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92624D-3E28-41B3-A8DD-905C2E0441B2}"/>
            </a:ext>
          </a:extLst>
        </xdr:cNvPr>
        <xdr:cNvSpPr txBox="1"/>
      </xdr:nvSpPr>
      <xdr:spPr>
        <a:xfrm>
          <a:off x="7781925" y="231457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88900</xdr:colOff>
      <xdr:row>7</xdr:row>
      <xdr:rowOff>117475</xdr:rowOff>
    </xdr:from>
    <xdr:to>
      <xdr:col>8</xdr:col>
      <xdr:colOff>306576</xdr:colOff>
      <xdr:row>9</xdr:row>
      <xdr:rowOff>304822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1E63B5DE-98EA-4075-A5C6-0749D7C46F0F}"/>
            </a:ext>
          </a:extLst>
        </xdr:cNvPr>
        <xdr:cNvSpPr/>
      </xdr:nvSpPr>
      <xdr:spPr>
        <a:xfrm>
          <a:off x="7419975" y="215265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530225</xdr:colOff>
      <xdr:row>9</xdr:row>
      <xdr:rowOff>231775</xdr:rowOff>
    </xdr:from>
    <xdr:to>
      <xdr:col>9</xdr:col>
      <xdr:colOff>348956</xdr:colOff>
      <xdr:row>10</xdr:row>
      <xdr:rowOff>209605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FDE04334-13B7-46AC-A587-FDFA4B5211B8}"/>
            </a:ext>
          </a:extLst>
        </xdr:cNvPr>
        <xdr:cNvSpPr/>
      </xdr:nvSpPr>
      <xdr:spPr>
        <a:xfrm>
          <a:off x="7905750" y="3000375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403225</xdr:colOff>
      <xdr:row>11</xdr:row>
      <xdr:rowOff>0</xdr:rowOff>
    </xdr:from>
    <xdr:to>
      <xdr:col>11</xdr:col>
      <xdr:colOff>349250</xdr:colOff>
      <xdr:row>12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70A3A2-3735-4B3E-8680-04AA7ECBE945}"/>
            </a:ext>
          </a:extLst>
        </xdr:cNvPr>
        <xdr:cNvSpPr txBox="1"/>
      </xdr:nvSpPr>
      <xdr:spPr>
        <a:xfrm>
          <a:off x="7229475" y="266700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133350</xdr:colOff>
      <xdr:row>10</xdr:row>
      <xdr:rowOff>19050</xdr:rowOff>
    </xdr:from>
    <xdr:to>
      <xdr:col>8</xdr:col>
      <xdr:colOff>358821</xdr:colOff>
      <xdr:row>13</xdr:row>
      <xdr:rowOff>76200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11F753D-AFE1-49B0-B9D8-0191755D43D4}"/>
            </a:ext>
          </a:extLst>
        </xdr:cNvPr>
        <xdr:cNvSpPr/>
      </xdr:nvSpPr>
      <xdr:spPr>
        <a:xfrm>
          <a:off x="6924675" y="249555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429367</xdr:colOff>
      <xdr:row>10</xdr:row>
      <xdr:rowOff>38100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E57264AA-DA91-44D6-B310-0E21E388574B}"/>
            </a:ext>
          </a:extLst>
        </xdr:cNvPr>
        <xdr:cNvSpPr/>
      </xdr:nvSpPr>
      <xdr:spPr>
        <a:xfrm>
          <a:off x="7458075" y="2143125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212725</xdr:colOff>
      <xdr:row>8</xdr:row>
      <xdr:rowOff>47625</xdr:rowOff>
    </xdr:from>
    <xdr:to>
      <xdr:col>3</xdr:col>
      <xdr:colOff>435951</xdr:colOff>
      <xdr:row>8</xdr:row>
      <xdr:rowOff>238125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6AA4C2C-4761-43AD-87B8-9A446D63F3E6}"/>
            </a:ext>
          </a:extLst>
        </xdr:cNvPr>
        <xdr:cNvSpPr txBox="1">
          <a:spLocks noChangeArrowheads="1"/>
        </xdr:cNvSpPr>
      </xdr:nvSpPr>
      <xdr:spPr bwMode="auto">
        <a:xfrm>
          <a:off x="3162300" y="1857375"/>
          <a:ext cx="242113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263525</xdr:colOff>
      <xdr:row>8</xdr:row>
      <xdr:rowOff>47625</xdr:rowOff>
    </xdr:from>
    <xdr:to>
      <xdr:col>7</xdr:col>
      <xdr:colOff>486751</xdr:colOff>
      <xdr:row>8</xdr:row>
      <xdr:rowOff>238125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8EEACA3-0F58-44B8-8DEF-C071A6A7150F}"/>
            </a:ext>
          </a:extLst>
        </xdr:cNvPr>
        <xdr:cNvSpPr txBox="1">
          <a:spLocks noChangeArrowheads="1"/>
        </xdr:cNvSpPr>
      </xdr:nvSpPr>
      <xdr:spPr bwMode="auto">
        <a:xfrm>
          <a:off x="6410325" y="1857375"/>
          <a:ext cx="242113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53975</xdr:colOff>
      <xdr:row>33</xdr:row>
      <xdr:rowOff>130175</xdr:rowOff>
    </xdr:from>
    <xdr:to>
      <xdr:col>7</xdr:col>
      <xdr:colOff>280939</xdr:colOff>
      <xdr:row>34</xdr:row>
      <xdr:rowOff>149225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93E9C16-1C52-4457-BF75-2D8585A622CB}"/>
            </a:ext>
          </a:extLst>
        </xdr:cNvPr>
        <xdr:cNvSpPr txBox="1">
          <a:spLocks noChangeArrowheads="1"/>
        </xdr:cNvSpPr>
      </xdr:nvSpPr>
      <xdr:spPr bwMode="auto">
        <a:xfrm>
          <a:off x="6181725" y="9163050"/>
          <a:ext cx="242113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6719172-A155-41ED-82BD-32632D62CE7A}"/>
            </a:ext>
          </a:extLst>
        </xdr:cNvPr>
        <xdr:cNvSpPr txBox="1">
          <a:spLocks noChangeArrowheads="1"/>
        </xdr:cNvSpPr>
      </xdr:nvSpPr>
      <xdr:spPr bwMode="auto">
        <a:xfrm>
          <a:off x="2190750" y="1997075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8271E1E-4847-4141-A42F-E0B9E578AF9D}"/>
            </a:ext>
          </a:extLst>
        </xdr:cNvPr>
        <xdr:cNvSpPr txBox="1">
          <a:spLocks noChangeArrowheads="1"/>
        </xdr:cNvSpPr>
      </xdr:nvSpPr>
      <xdr:spPr bwMode="auto">
        <a:xfrm>
          <a:off x="4518025" y="2022475"/>
          <a:ext cx="22638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561975</xdr:colOff>
      <xdr:row>11</xdr:row>
      <xdr:rowOff>161925</xdr:rowOff>
    </xdr:from>
    <xdr:to>
      <xdr:col>16</xdr:col>
      <xdr:colOff>288861</xdr:colOff>
      <xdr:row>13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4299A36-166C-456E-BEAF-9945126D4CBC}"/>
            </a:ext>
          </a:extLst>
        </xdr:cNvPr>
        <xdr:cNvSpPr txBox="1"/>
      </xdr:nvSpPr>
      <xdr:spPr>
        <a:xfrm>
          <a:off x="7696200" y="2676525"/>
          <a:ext cx="1784286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80693</xdr:colOff>
      <xdr:row>11</xdr:row>
      <xdr:rowOff>173427</xdr:rowOff>
    </xdr:from>
    <xdr:to>
      <xdr:col>13</xdr:col>
      <xdr:colOff>306164</xdr:colOff>
      <xdr:row>15</xdr:row>
      <xdr:rowOff>65776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FB1523A3-513C-47E8-8C83-035EA7A6C71D}"/>
            </a:ext>
          </a:extLst>
        </xdr:cNvPr>
        <xdr:cNvSpPr/>
      </xdr:nvSpPr>
      <xdr:spPr>
        <a:xfrm>
          <a:off x="7214918" y="2688027"/>
          <a:ext cx="225471" cy="91152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301026</xdr:colOff>
      <xdr:row>10</xdr:row>
      <xdr:rowOff>5931</xdr:rowOff>
    </xdr:from>
    <xdr:to>
      <xdr:col>14</xdr:col>
      <xdr:colOff>47468</xdr:colOff>
      <xdr:row>11</xdr:row>
      <xdr:rowOff>101181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699607CE-EB27-4FFC-8D7D-7738CA5F1071}"/>
            </a:ext>
          </a:extLst>
        </xdr:cNvPr>
        <xdr:cNvSpPr/>
      </xdr:nvSpPr>
      <xdr:spPr>
        <a:xfrm>
          <a:off x="7435251" y="2244306"/>
          <a:ext cx="432242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161745</xdr:colOff>
      <xdr:row>9</xdr:row>
      <xdr:rowOff>44929</xdr:rowOff>
    </xdr:from>
    <xdr:to>
      <xdr:col>12</xdr:col>
      <xdr:colOff>386869</xdr:colOff>
      <xdr:row>9</xdr:row>
      <xdr:rowOff>235429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831B8B3-3F74-419F-AA7E-3EA4B10FDE05}"/>
            </a:ext>
          </a:extLst>
        </xdr:cNvPr>
        <xdr:cNvSpPr txBox="1">
          <a:spLocks noChangeArrowheads="1"/>
        </xdr:cNvSpPr>
      </xdr:nvSpPr>
      <xdr:spPr bwMode="auto">
        <a:xfrm>
          <a:off x="6848295" y="2007079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2C28A6F-8D3B-4F0A-BA96-145CA52D6C72}"/>
            </a:ext>
          </a:extLst>
        </xdr:cNvPr>
        <xdr:cNvSpPr txBox="1">
          <a:spLocks noChangeArrowheads="1"/>
        </xdr:cNvSpPr>
      </xdr:nvSpPr>
      <xdr:spPr bwMode="auto">
        <a:xfrm>
          <a:off x="2190750" y="2216150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16CCA55-CDE8-4EEE-B179-ED3DD345D56D}"/>
            </a:ext>
          </a:extLst>
        </xdr:cNvPr>
        <xdr:cNvSpPr txBox="1">
          <a:spLocks noChangeArrowheads="1"/>
        </xdr:cNvSpPr>
      </xdr:nvSpPr>
      <xdr:spPr bwMode="auto">
        <a:xfrm>
          <a:off x="4518025" y="2241550"/>
          <a:ext cx="22638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561975</xdr:colOff>
      <xdr:row>11</xdr:row>
      <xdr:rowOff>161925</xdr:rowOff>
    </xdr:from>
    <xdr:to>
      <xdr:col>16</xdr:col>
      <xdr:colOff>288861</xdr:colOff>
      <xdr:row>13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51719ED-0495-4BC8-8E51-C9A360973EA9}"/>
            </a:ext>
          </a:extLst>
        </xdr:cNvPr>
        <xdr:cNvSpPr txBox="1"/>
      </xdr:nvSpPr>
      <xdr:spPr>
        <a:xfrm>
          <a:off x="7696200" y="2962275"/>
          <a:ext cx="1784286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80693</xdr:colOff>
      <xdr:row>11</xdr:row>
      <xdr:rowOff>173427</xdr:rowOff>
    </xdr:from>
    <xdr:to>
      <xdr:col>13</xdr:col>
      <xdr:colOff>306164</xdr:colOff>
      <xdr:row>15</xdr:row>
      <xdr:rowOff>65776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EE960265-B413-4647-A727-4788E6280F62}"/>
            </a:ext>
          </a:extLst>
        </xdr:cNvPr>
        <xdr:cNvSpPr/>
      </xdr:nvSpPr>
      <xdr:spPr>
        <a:xfrm>
          <a:off x="7214918" y="2973777"/>
          <a:ext cx="225471" cy="108297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301026</xdr:colOff>
      <xdr:row>10</xdr:row>
      <xdr:rowOff>5931</xdr:rowOff>
    </xdr:from>
    <xdr:to>
      <xdr:col>14</xdr:col>
      <xdr:colOff>47468</xdr:colOff>
      <xdr:row>11</xdr:row>
      <xdr:rowOff>101181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CE063D13-9728-4756-9BD7-F35FE46B62B9}"/>
            </a:ext>
          </a:extLst>
        </xdr:cNvPr>
        <xdr:cNvSpPr/>
      </xdr:nvSpPr>
      <xdr:spPr>
        <a:xfrm>
          <a:off x="7435251" y="2530056"/>
          <a:ext cx="432242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161745</xdr:colOff>
      <xdr:row>9</xdr:row>
      <xdr:rowOff>44929</xdr:rowOff>
    </xdr:from>
    <xdr:to>
      <xdr:col>12</xdr:col>
      <xdr:colOff>386869</xdr:colOff>
      <xdr:row>9</xdr:row>
      <xdr:rowOff>235429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CAFC8E7-BEF5-46B8-9554-5EF0FA942911}"/>
            </a:ext>
          </a:extLst>
        </xdr:cNvPr>
        <xdr:cNvSpPr txBox="1">
          <a:spLocks noChangeArrowheads="1"/>
        </xdr:cNvSpPr>
      </xdr:nvSpPr>
      <xdr:spPr bwMode="auto">
        <a:xfrm>
          <a:off x="6848295" y="2226154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206375</xdr:colOff>
      <xdr:row>7</xdr:row>
      <xdr:rowOff>171450</xdr:rowOff>
    </xdr:from>
    <xdr:ext cx="2140556" cy="8191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F47292D-76B5-44C5-90DF-35E74BCEA511}"/>
            </a:ext>
          </a:extLst>
        </xdr:cNvPr>
        <xdr:cNvSpPr txBox="1"/>
      </xdr:nvSpPr>
      <xdr:spPr>
        <a:xfrm>
          <a:off x="7524750" y="1905000"/>
          <a:ext cx="2143125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307975</xdr:colOff>
      <xdr:row>7</xdr:row>
      <xdr:rowOff>269875</xdr:rowOff>
    </xdr:from>
    <xdr:to>
      <xdr:col>11</xdr:col>
      <xdr:colOff>250810</xdr:colOff>
      <xdr:row>9</xdr:row>
      <xdr:rowOff>247686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6105FC4-6AAD-457D-9E51-639DB1BA3C42}"/>
            </a:ext>
          </a:extLst>
        </xdr:cNvPr>
        <xdr:cNvSpPr txBox="1"/>
      </xdr:nvSpPr>
      <xdr:spPr>
        <a:xfrm>
          <a:off x="6962775" y="200977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73025</xdr:colOff>
      <xdr:row>7</xdr:row>
      <xdr:rowOff>117475</xdr:rowOff>
    </xdr:from>
    <xdr:to>
      <xdr:col>8</xdr:col>
      <xdr:colOff>285796</xdr:colOff>
      <xdr:row>10</xdr:row>
      <xdr:rowOff>152422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9B7CE88-0347-4600-A24B-2BCFB56E37AE}"/>
            </a:ext>
          </a:extLst>
        </xdr:cNvPr>
        <xdr:cNvSpPr/>
      </xdr:nvSpPr>
      <xdr:spPr>
        <a:xfrm>
          <a:off x="6686550" y="185737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374650</xdr:colOff>
      <xdr:row>7</xdr:row>
      <xdr:rowOff>0</xdr:rowOff>
    </xdr:from>
    <xdr:to>
      <xdr:col>10</xdr:col>
      <xdr:colOff>206918</xdr:colOff>
      <xdr:row>7</xdr:row>
      <xdr:rowOff>228600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78599F5C-1874-4C77-B507-006D934F30FD}"/>
            </a:ext>
          </a:extLst>
        </xdr:cNvPr>
        <xdr:cNvSpPr/>
      </xdr:nvSpPr>
      <xdr:spPr>
        <a:xfrm>
          <a:off x="7724775" y="1438275"/>
          <a:ext cx="485775" cy="2286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174625</xdr:colOff>
      <xdr:row>7</xdr:row>
      <xdr:rowOff>161925</xdr:rowOff>
    </xdr:from>
    <xdr:to>
      <xdr:col>47</xdr:col>
      <xdr:colOff>161962</xdr:colOff>
      <xdr:row>11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E1B86-79BD-4246-B04E-6E8F67E7FC33}"/>
            </a:ext>
          </a:extLst>
        </xdr:cNvPr>
        <xdr:cNvSpPr txBox="1"/>
      </xdr:nvSpPr>
      <xdr:spPr>
        <a:xfrm>
          <a:off x="7591425" y="156210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41275</xdr:rowOff>
    </xdr:from>
    <xdr:to>
      <xdr:col>37</xdr:col>
      <xdr:colOff>111506</xdr:colOff>
      <xdr:row>12</xdr:row>
      <xdr:rowOff>98425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5A0FAAB6-7C91-4857-ABC7-E5B6006155AB}"/>
            </a:ext>
          </a:extLst>
        </xdr:cNvPr>
        <xdr:cNvSpPr/>
      </xdr:nvSpPr>
      <xdr:spPr>
        <a:xfrm>
          <a:off x="7267575" y="144780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92075</xdr:colOff>
      <xdr:row>12</xdr:row>
      <xdr:rowOff>41275</xdr:rowOff>
    </xdr:from>
    <xdr:to>
      <xdr:col>40</xdr:col>
      <xdr:colOff>162127</xdr:colOff>
      <xdr:row>14</xdr:row>
      <xdr:rowOff>104775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B929FDBD-2148-41DC-896C-2BE4BEB61AB8}"/>
            </a:ext>
          </a:extLst>
        </xdr:cNvPr>
        <xdr:cNvSpPr/>
      </xdr:nvSpPr>
      <xdr:spPr>
        <a:xfrm>
          <a:off x="7696200" y="230505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174625</xdr:colOff>
      <xdr:row>8</xdr:row>
      <xdr:rowOff>38100</xdr:rowOff>
    </xdr:from>
    <xdr:to>
      <xdr:col>47</xdr:col>
      <xdr:colOff>161962</xdr:colOff>
      <xdr:row>11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396748-B9F5-4DD0-A199-284763E905DC}"/>
            </a:ext>
          </a:extLst>
        </xdr:cNvPr>
        <xdr:cNvSpPr txBox="1"/>
      </xdr:nvSpPr>
      <xdr:spPr>
        <a:xfrm>
          <a:off x="7591425" y="160972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41275</xdr:colOff>
      <xdr:row>7</xdr:row>
      <xdr:rowOff>66675</xdr:rowOff>
    </xdr:from>
    <xdr:to>
      <xdr:col>37</xdr:col>
      <xdr:colOff>92446</xdr:colOff>
      <xdr:row>12</xdr:row>
      <xdr:rowOff>117475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D654AB9-FB6B-402D-9BD0-9A1AD145D6AE}"/>
            </a:ext>
          </a:extLst>
        </xdr:cNvPr>
        <xdr:cNvSpPr/>
      </xdr:nvSpPr>
      <xdr:spPr>
        <a:xfrm>
          <a:off x="7248525" y="146685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111125</xdr:colOff>
      <xdr:row>12</xdr:row>
      <xdr:rowOff>3175</xdr:rowOff>
    </xdr:from>
    <xdr:to>
      <xdr:col>41</xdr:col>
      <xdr:colOff>16</xdr:colOff>
      <xdr:row>14</xdr:row>
      <xdr:rowOff>66675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958960A4-01E8-4C36-8E34-FBBD308110DE}"/>
            </a:ext>
          </a:extLst>
        </xdr:cNvPr>
        <xdr:cNvSpPr/>
      </xdr:nvSpPr>
      <xdr:spPr>
        <a:xfrm>
          <a:off x="7715250" y="220980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17972</xdr:colOff>
      <xdr:row>12</xdr:row>
      <xdr:rowOff>98845</xdr:rowOff>
    </xdr:from>
    <xdr:to>
      <xdr:col>56</xdr:col>
      <xdr:colOff>88958</xdr:colOff>
      <xdr:row>13</xdr:row>
      <xdr:rowOff>118613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1EC879-AB78-4134-86D3-DF223A5D83FF}"/>
            </a:ext>
          </a:extLst>
        </xdr:cNvPr>
        <xdr:cNvSpPr txBox="1">
          <a:spLocks noChangeArrowheads="1"/>
        </xdr:cNvSpPr>
      </xdr:nvSpPr>
      <xdr:spPr bwMode="auto">
        <a:xfrm>
          <a:off x="8419741" y="2156604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36</xdr:col>
      <xdr:colOff>35943</xdr:colOff>
      <xdr:row>12</xdr:row>
      <xdr:rowOff>80873</xdr:rowOff>
    </xdr:from>
    <xdr:to>
      <xdr:col>37</xdr:col>
      <xdr:colOff>106929</xdr:colOff>
      <xdr:row>13</xdr:row>
      <xdr:rowOff>100641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F4F6BFA-016F-4C5A-9E18-428B24E6A459}"/>
            </a:ext>
          </a:extLst>
        </xdr:cNvPr>
        <xdr:cNvSpPr txBox="1">
          <a:spLocks noChangeArrowheads="1"/>
        </xdr:cNvSpPr>
      </xdr:nvSpPr>
      <xdr:spPr bwMode="auto">
        <a:xfrm>
          <a:off x="5535283" y="2138632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17</xdr:col>
      <xdr:colOff>35943</xdr:colOff>
      <xdr:row>12</xdr:row>
      <xdr:rowOff>80873</xdr:rowOff>
    </xdr:from>
    <xdr:to>
      <xdr:col>18</xdr:col>
      <xdr:colOff>106929</xdr:colOff>
      <xdr:row>13</xdr:row>
      <xdr:rowOff>100641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8AEAB72-3C3D-4FE2-A7BD-1239C87D7919}"/>
            </a:ext>
          </a:extLst>
        </xdr:cNvPr>
        <xdr:cNvSpPr txBox="1">
          <a:spLocks noChangeArrowheads="1"/>
        </xdr:cNvSpPr>
      </xdr:nvSpPr>
      <xdr:spPr bwMode="auto">
        <a:xfrm>
          <a:off x="5535283" y="2138632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117475</xdr:colOff>
      <xdr:row>8</xdr:row>
      <xdr:rowOff>0</xdr:rowOff>
    </xdr:from>
    <xdr:to>
      <xdr:col>47</xdr:col>
      <xdr:colOff>22229</xdr:colOff>
      <xdr:row>11</xdr:row>
      <xdr:rowOff>41311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A14FE-AC40-49C5-830E-A1C0E75A6070}"/>
            </a:ext>
          </a:extLst>
        </xdr:cNvPr>
        <xdr:cNvSpPr txBox="1"/>
      </xdr:nvSpPr>
      <xdr:spPr>
        <a:xfrm>
          <a:off x="7534275" y="157162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41275</xdr:rowOff>
    </xdr:from>
    <xdr:to>
      <xdr:col>37</xdr:col>
      <xdr:colOff>98626</xdr:colOff>
      <xdr:row>12</xdr:row>
      <xdr:rowOff>98425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FED10D0-E535-4EF7-AB88-0A0ECD3629BC}"/>
            </a:ext>
          </a:extLst>
        </xdr:cNvPr>
        <xdr:cNvSpPr/>
      </xdr:nvSpPr>
      <xdr:spPr>
        <a:xfrm>
          <a:off x="7267575" y="144780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180975</xdr:colOff>
      <xdr:row>12</xdr:row>
      <xdr:rowOff>57150</xdr:rowOff>
    </xdr:from>
    <xdr:to>
      <xdr:col>41</xdr:col>
      <xdr:colOff>53914</xdr:colOff>
      <xdr:row>14</xdr:row>
      <xdr:rowOff>114300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CE2F55BF-A8B0-4175-94BD-424DB8293FAD}"/>
            </a:ext>
          </a:extLst>
        </xdr:cNvPr>
        <xdr:cNvSpPr/>
      </xdr:nvSpPr>
      <xdr:spPr>
        <a:xfrm>
          <a:off x="7810500" y="226695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155575</xdr:colOff>
      <xdr:row>7</xdr:row>
      <xdr:rowOff>123825</xdr:rowOff>
    </xdr:from>
    <xdr:to>
      <xdr:col>47</xdr:col>
      <xdr:colOff>63500</xdr:colOff>
      <xdr:row>11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7D090D-8F16-4FF7-B6B9-521E677BC44F}"/>
            </a:ext>
          </a:extLst>
        </xdr:cNvPr>
        <xdr:cNvSpPr txBox="1"/>
      </xdr:nvSpPr>
      <xdr:spPr>
        <a:xfrm>
          <a:off x="7572375" y="152400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38100</xdr:rowOff>
    </xdr:from>
    <xdr:to>
      <xdr:col>37</xdr:col>
      <xdr:colOff>98626</xdr:colOff>
      <xdr:row>12</xdr:row>
      <xdr:rowOff>95250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37403376-AF42-4219-965F-92219117BCF2}"/>
            </a:ext>
          </a:extLst>
        </xdr:cNvPr>
        <xdr:cNvSpPr/>
      </xdr:nvSpPr>
      <xdr:spPr>
        <a:xfrm>
          <a:off x="7267575" y="143827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98425</xdr:colOff>
      <xdr:row>11</xdr:row>
      <xdr:rowOff>85725</xdr:rowOff>
    </xdr:from>
    <xdr:to>
      <xdr:col>40</xdr:col>
      <xdr:colOff>162032</xdr:colOff>
      <xdr:row>13</xdr:row>
      <xdr:rowOff>98425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12963544-D8BD-404D-884A-657656D268C4}"/>
            </a:ext>
          </a:extLst>
        </xdr:cNvPr>
        <xdr:cNvSpPr/>
      </xdr:nvSpPr>
      <xdr:spPr>
        <a:xfrm>
          <a:off x="7724775" y="2143125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12</xdr:row>
      <xdr:rowOff>107831</xdr:rowOff>
    </xdr:from>
    <xdr:to>
      <xdr:col>18</xdr:col>
      <xdr:colOff>70986</xdr:colOff>
      <xdr:row>13</xdr:row>
      <xdr:rowOff>127599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4BC5391-5A6A-4114-86A9-7030C5859B8C}"/>
            </a:ext>
          </a:extLst>
        </xdr:cNvPr>
        <xdr:cNvSpPr txBox="1">
          <a:spLocks noChangeArrowheads="1"/>
        </xdr:cNvSpPr>
      </xdr:nvSpPr>
      <xdr:spPr bwMode="auto">
        <a:xfrm>
          <a:off x="2596910" y="2165590"/>
          <a:ext cx="223746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55</xdr:col>
      <xdr:colOff>8986</xdr:colOff>
      <xdr:row>12</xdr:row>
      <xdr:rowOff>71888</xdr:rowOff>
    </xdr:from>
    <xdr:to>
      <xdr:col>56</xdr:col>
      <xdr:colOff>79973</xdr:colOff>
      <xdr:row>13</xdr:row>
      <xdr:rowOff>91656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7763A4F-C9A3-47D8-B0C2-4F5211BF7B81}"/>
            </a:ext>
          </a:extLst>
        </xdr:cNvPr>
        <xdr:cNvSpPr txBox="1">
          <a:spLocks noChangeArrowheads="1"/>
        </xdr:cNvSpPr>
      </xdr:nvSpPr>
      <xdr:spPr bwMode="auto">
        <a:xfrm>
          <a:off x="8410755" y="2129647"/>
          <a:ext cx="223746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36</xdr:col>
      <xdr:colOff>0</xdr:colOff>
      <xdr:row>12</xdr:row>
      <xdr:rowOff>107831</xdr:rowOff>
    </xdr:from>
    <xdr:to>
      <xdr:col>37</xdr:col>
      <xdr:colOff>70986</xdr:colOff>
      <xdr:row>13</xdr:row>
      <xdr:rowOff>127599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297E205-9FE9-41F5-87EC-1B33943A17EE}"/>
            </a:ext>
          </a:extLst>
        </xdr:cNvPr>
        <xdr:cNvSpPr txBox="1">
          <a:spLocks noChangeArrowheads="1"/>
        </xdr:cNvSpPr>
      </xdr:nvSpPr>
      <xdr:spPr bwMode="auto">
        <a:xfrm>
          <a:off x="2596910" y="2165590"/>
          <a:ext cx="223746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88900</xdr:colOff>
      <xdr:row>7</xdr:row>
      <xdr:rowOff>136525</xdr:rowOff>
    </xdr:from>
    <xdr:to>
      <xdr:col>47</xdr:col>
      <xdr:colOff>92119</xdr:colOff>
      <xdr:row>11</xdr:row>
      <xdr:rowOff>19086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5D2385-1655-4577-8D70-F8586D72B5BE}"/>
            </a:ext>
          </a:extLst>
        </xdr:cNvPr>
        <xdr:cNvSpPr txBox="1"/>
      </xdr:nvSpPr>
      <xdr:spPr>
        <a:xfrm>
          <a:off x="7505700" y="154305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7</xdr:row>
      <xdr:rowOff>38100</xdr:rowOff>
    </xdr:from>
    <xdr:to>
      <xdr:col>37</xdr:col>
      <xdr:colOff>70242</xdr:colOff>
      <xdr:row>12</xdr:row>
      <xdr:rowOff>95250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4616A95A-A8E6-4A39-B57D-1D03B531F9E0}"/>
            </a:ext>
          </a:extLst>
        </xdr:cNvPr>
        <xdr:cNvSpPr/>
      </xdr:nvSpPr>
      <xdr:spPr>
        <a:xfrm>
          <a:off x="7239000" y="143827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0</xdr:colOff>
      <xdr:row>11</xdr:row>
      <xdr:rowOff>76200</xdr:rowOff>
    </xdr:from>
    <xdr:to>
      <xdr:col>41</xdr:col>
      <xdr:colOff>70052</xdr:colOff>
      <xdr:row>13</xdr:row>
      <xdr:rowOff>95250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E5C47C9F-991E-43F8-90A5-E5B17FB7E487}"/>
            </a:ext>
          </a:extLst>
        </xdr:cNvPr>
        <xdr:cNvSpPr/>
      </xdr:nvSpPr>
      <xdr:spPr>
        <a:xfrm>
          <a:off x="7800975" y="2162175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88900</xdr:colOff>
      <xdr:row>8</xdr:row>
      <xdr:rowOff>0</xdr:rowOff>
    </xdr:from>
    <xdr:to>
      <xdr:col>47</xdr:col>
      <xdr:colOff>92119</xdr:colOff>
      <xdr:row>11</xdr:row>
      <xdr:rowOff>41311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4D29EF-AF86-4FA1-9BF7-52ACA4AC34BB}"/>
            </a:ext>
          </a:extLst>
        </xdr:cNvPr>
        <xdr:cNvSpPr txBox="1"/>
      </xdr:nvSpPr>
      <xdr:spPr>
        <a:xfrm>
          <a:off x="7505700" y="157162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7</xdr:row>
      <xdr:rowOff>76200</xdr:rowOff>
    </xdr:from>
    <xdr:to>
      <xdr:col>37</xdr:col>
      <xdr:colOff>70242</xdr:colOff>
      <xdr:row>12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BE7F5E2-327C-4A08-8265-43AB83E76E4D}"/>
            </a:ext>
          </a:extLst>
        </xdr:cNvPr>
        <xdr:cNvSpPr/>
      </xdr:nvSpPr>
      <xdr:spPr>
        <a:xfrm>
          <a:off x="7239000" y="147637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53975</xdr:colOff>
      <xdr:row>11</xdr:row>
      <xdr:rowOff>136525</xdr:rowOff>
    </xdr:from>
    <xdr:to>
      <xdr:col>40</xdr:col>
      <xdr:colOff>127176</xdr:colOff>
      <xdr:row>14</xdr:row>
      <xdr:rowOff>28575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CE8370E-EBCD-499B-BF4C-574A74DA575B}"/>
            </a:ext>
          </a:extLst>
        </xdr:cNvPr>
        <xdr:cNvSpPr/>
      </xdr:nvSpPr>
      <xdr:spPr>
        <a:xfrm>
          <a:off x="7658100" y="222885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8986</xdr:colOff>
      <xdr:row>12</xdr:row>
      <xdr:rowOff>62901</xdr:rowOff>
    </xdr:from>
    <xdr:to>
      <xdr:col>18</xdr:col>
      <xdr:colOff>81350</xdr:colOff>
      <xdr:row>13</xdr:row>
      <xdr:rowOff>82669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029BA9-7BB5-42AA-9ED1-85CA3DD49C6E}"/>
            </a:ext>
          </a:extLst>
        </xdr:cNvPr>
        <xdr:cNvSpPr txBox="1">
          <a:spLocks noChangeArrowheads="1"/>
        </xdr:cNvSpPr>
      </xdr:nvSpPr>
      <xdr:spPr bwMode="auto">
        <a:xfrm>
          <a:off x="2605896" y="2120660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55</xdr:col>
      <xdr:colOff>17972</xdr:colOff>
      <xdr:row>12</xdr:row>
      <xdr:rowOff>80872</xdr:rowOff>
    </xdr:from>
    <xdr:to>
      <xdr:col>56</xdr:col>
      <xdr:colOff>90337</xdr:colOff>
      <xdr:row>13</xdr:row>
      <xdr:rowOff>100640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6CCECBE-789D-4BC6-B60C-48CA64929145}"/>
            </a:ext>
          </a:extLst>
        </xdr:cNvPr>
        <xdr:cNvSpPr txBox="1">
          <a:spLocks noChangeArrowheads="1"/>
        </xdr:cNvSpPr>
      </xdr:nvSpPr>
      <xdr:spPr bwMode="auto">
        <a:xfrm>
          <a:off x="8419741" y="2138631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36</xdr:col>
      <xdr:colOff>8986</xdr:colOff>
      <xdr:row>12</xdr:row>
      <xdr:rowOff>62901</xdr:rowOff>
    </xdr:from>
    <xdr:to>
      <xdr:col>37</xdr:col>
      <xdr:colOff>81350</xdr:colOff>
      <xdr:row>13</xdr:row>
      <xdr:rowOff>82669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2645CE3-D7A7-4C53-BF5A-1EEAEDB6698C}"/>
            </a:ext>
          </a:extLst>
        </xdr:cNvPr>
        <xdr:cNvSpPr txBox="1">
          <a:spLocks noChangeArrowheads="1"/>
        </xdr:cNvSpPr>
      </xdr:nvSpPr>
      <xdr:spPr bwMode="auto">
        <a:xfrm>
          <a:off x="2605896" y="2120660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228598</xdr:colOff>
      <xdr:row>42</xdr:row>
      <xdr:rowOff>38101</xdr:rowOff>
    </xdr:from>
    <xdr:to>
      <xdr:col>8</xdr:col>
      <xdr:colOff>511212</xdr:colOff>
      <xdr:row>42</xdr:row>
      <xdr:rowOff>257175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8A7000-0616-4375-80D6-80DCE8D53287}"/>
            </a:ext>
          </a:extLst>
        </xdr:cNvPr>
        <xdr:cNvSpPr/>
      </xdr:nvSpPr>
      <xdr:spPr>
        <a:xfrm>
          <a:off x="6734173" y="11087101"/>
          <a:ext cx="304802" cy="219074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9</xdr:col>
      <xdr:colOff>111125</xdr:colOff>
      <xdr:row>7</xdr:row>
      <xdr:rowOff>152400</xdr:rowOff>
    </xdr:from>
    <xdr:to>
      <xdr:col>19</xdr:col>
      <xdr:colOff>88944</xdr:colOff>
      <xdr:row>9</xdr:row>
      <xdr:rowOff>22261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AA26771-E1E4-4F98-AD13-F589AF05B789}"/>
            </a:ext>
          </a:extLst>
        </xdr:cNvPr>
        <xdr:cNvSpPr txBox="1"/>
      </xdr:nvSpPr>
      <xdr:spPr>
        <a:xfrm>
          <a:off x="7648575" y="223837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22225</xdr:colOff>
      <xdr:row>7</xdr:row>
      <xdr:rowOff>57150</xdr:rowOff>
    </xdr:from>
    <xdr:to>
      <xdr:col>10</xdr:col>
      <xdr:colOff>73396</xdr:colOff>
      <xdr:row>9</xdr:row>
      <xdr:rowOff>285750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A3B23286-4BE5-4613-AEAE-ECCAC9429584}"/>
            </a:ext>
          </a:extLst>
        </xdr:cNvPr>
        <xdr:cNvSpPr/>
      </xdr:nvSpPr>
      <xdr:spPr>
        <a:xfrm>
          <a:off x="7439025" y="168592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53975</xdr:colOff>
      <xdr:row>6</xdr:row>
      <xdr:rowOff>219075</xdr:rowOff>
    </xdr:from>
    <xdr:to>
      <xdr:col>12</xdr:col>
      <xdr:colOff>127176</xdr:colOff>
      <xdr:row>7</xdr:row>
      <xdr:rowOff>76200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7E9D0C54-B651-4897-B376-779831372299}"/>
            </a:ext>
          </a:extLst>
        </xdr:cNvPr>
        <xdr:cNvSpPr/>
      </xdr:nvSpPr>
      <xdr:spPr>
        <a:xfrm>
          <a:off x="7791450" y="1619250"/>
          <a:ext cx="4857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244474</xdr:colOff>
      <xdr:row>38</xdr:row>
      <xdr:rowOff>22225</xdr:rowOff>
    </xdr:from>
    <xdr:to>
      <xdr:col>8</xdr:col>
      <xdr:colOff>498627</xdr:colOff>
      <xdr:row>38</xdr:row>
      <xdr:rowOff>231775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E75BD7B-5F80-49B8-A560-1702DD73CBEC}"/>
            </a:ext>
          </a:extLst>
        </xdr:cNvPr>
        <xdr:cNvSpPr/>
      </xdr:nvSpPr>
      <xdr:spPr>
        <a:xfrm>
          <a:off x="6753224" y="10810875"/>
          <a:ext cx="285751" cy="20955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10</xdr:col>
      <xdr:colOff>6852</xdr:colOff>
      <xdr:row>14</xdr:row>
      <xdr:rowOff>23729</xdr:rowOff>
    </xdr:from>
    <xdr:to>
      <xdr:col>11</xdr:col>
      <xdr:colOff>48294</xdr:colOff>
      <xdr:row>14</xdr:row>
      <xdr:rowOff>236545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1D81CF82-C132-4F83-AE6D-77F72155E88F}"/>
            </a:ext>
          </a:extLst>
        </xdr:cNvPr>
        <xdr:cNvSpPr/>
      </xdr:nvSpPr>
      <xdr:spPr>
        <a:xfrm>
          <a:off x="6965115" y="3806992"/>
          <a:ext cx="228600" cy="21281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38272</xdr:colOff>
      <xdr:row>15</xdr:row>
      <xdr:rowOff>212816</xdr:rowOff>
    </xdr:to>
    <xdr:sp macro="" textlink="">
      <xdr:nvSpPr>
        <xdr:cNvPr id="10" name="円/楕円 10">
          <a:extLst>
            <a:ext uri="{FF2B5EF4-FFF2-40B4-BE49-F238E27FC236}">
              <a16:creationId xmlns:a16="http://schemas.microsoft.com/office/drawing/2014/main" id="{125573CA-9264-48F7-B851-C43DFE75E10D}"/>
            </a:ext>
          </a:extLst>
        </xdr:cNvPr>
        <xdr:cNvSpPr/>
      </xdr:nvSpPr>
      <xdr:spPr>
        <a:xfrm>
          <a:off x="6965950" y="4089400"/>
          <a:ext cx="228600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38272</xdr:colOff>
      <xdr:row>16</xdr:row>
      <xdr:rowOff>212816</xdr:rowOff>
    </xdr:to>
    <xdr:sp macro="" textlink="">
      <xdr:nvSpPr>
        <xdr:cNvPr id="13" name="円/楕円 10">
          <a:extLst>
            <a:ext uri="{FF2B5EF4-FFF2-40B4-BE49-F238E27FC236}">
              <a16:creationId xmlns:a16="http://schemas.microsoft.com/office/drawing/2014/main" id="{615B62F0-A6E2-49D6-A801-D397E003D540}"/>
            </a:ext>
          </a:extLst>
        </xdr:cNvPr>
        <xdr:cNvSpPr/>
      </xdr:nvSpPr>
      <xdr:spPr>
        <a:xfrm>
          <a:off x="6965950" y="4413250"/>
          <a:ext cx="228600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17</xdr:row>
      <xdr:rowOff>12700</xdr:rowOff>
    </xdr:from>
    <xdr:to>
      <xdr:col>11</xdr:col>
      <xdr:colOff>54229</xdr:colOff>
      <xdr:row>17</xdr:row>
      <xdr:rowOff>231775</xdr:rowOff>
    </xdr:to>
    <xdr:sp macro="" textlink="">
      <xdr:nvSpPr>
        <xdr:cNvPr id="15" name="円/楕円 10">
          <a:extLst>
            <a:ext uri="{FF2B5EF4-FFF2-40B4-BE49-F238E27FC236}">
              <a16:creationId xmlns:a16="http://schemas.microsoft.com/office/drawing/2014/main" id="{FC129CA9-EB29-4FBA-99A4-40450CCA9738}"/>
            </a:ext>
          </a:extLst>
        </xdr:cNvPr>
        <xdr:cNvSpPr/>
      </xdr:nvSpPr>
      <xdr:spPr>
        <a:xfrm>
          <a:off x="6972300" y="4749800"/>
          <a:ext cx="228600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11</xdr:col>
      <xdr:colOff>47956</xdr:colOff>
      <xdr:row>18</xdr:row>
      <xdr:rowOff>212816</xdr:rowOff>
    </xdr:to>
    <xdr:sp macro="" textlink="">
      <xdr:nvSpPr>
        <xdr:cNvPr id="12" name="円/楕円 10">
          <a:extLst>
            <a:ext uri="{FF2B5EF4-FFF2-40B4-BE49-F238E27FC236}">
              <a16:creationId xmlns:a16="http://schemas.microsoft.com/office/drawing/2014/main" id="{365B8C99-83C8-4782-9755-00AF2F0AA31B}"/>
            </a:ext>
          </a:extLst>
        </xdr:cNvPr>
        <xdr:cNvSpPr/>
      </xdr:nvSpPr>
      <xdr:spPr>
        <a:xfrm>
          <a:off x="7610475" y="50673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47956</xdr:colOff>
      <xdr:row>19</xdr:row>
      <xdr:rowOff>212816</xdr:rowOff>
    </xdr:to>
    <xdr:sp macro="" textlink="">
      <xdr:nvSpPr>
        <xdr:cNvPr id="14" name="円/楕円 10">
          <a:extLst>
            <a:ext uri="{FF2B5EF4-FFF2-40B4-BE49-F238E27FC236}">
              <a16:creationId xmlns:a16="http://schemas.microsoft.com/office/drawing/2014/main" id="{A7E3EE49-B78E-4B0C-9BC3-C5A94A02C096}"/>
            </a:ext>
          </a:extLst>
        </xdr:cNvPr>
        <xdr:cNvSpPr/>
      </xdr:nvSpPr>
      <xdr:spPr>
        <a:xfrm>
          <a:off x="7610475" y="53911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47956</xdr:colOff>
      <xdr:row>20</xdr:row>
      <xdr:rowOff>212816</xdr:rowOff>
    </xdr:to>
    <xdr:sp macro="" textlink="">
      <xdr:nvSpPr>
        <xdr:cNvPr id="17" name="円/楕円 10">
          <a:extLst>
            <a:ext uri="{FF2B5EF4-FFF2-40B4-BE49-F238E27FC236}">
              <a16:creationId xmlns:a16="http://schemas.microsoft.com/office/drawing/2014/main" id="{CB31718F-1E8F-4D62-96AB-E6DED1C60FE2}"/>
            </a:ext>
          </a:extLst>
        </xdr:cNvPr>
        <xdr:cNvSpPr/>
      </xdr:nvSpPr>
      <xdr:spPr>
        <a:xfrm>
          <a:off x="7610475" y="57150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47956</xdr:colOff>
      <xdr:row>21</xdr:row>
      <xdr:rowOff>212816</xdr:rowOff>
    </xdr:to>
    <xdr:sp macro="" textlink="">
      <xdr:nvSpPr>
        <xdr:cNvPr id="18" name="円/楕円 10">
          <a:extLst>
            <a:ext uri="{FF2B5EF4-FFF2-40B4-BE49-F238E27FC236}">
              <a16:creationId xmlns:a16="http://schemas.microsoft.com/office/drawing/2014/main" id="{F312219E-2887-4B48-89F7-4E35A6D4757E}"/>
            </a:ext>
          </a:extLst>
        </xdr:cNvPr>
        <xdr:cNvSpPr/>
      </xdr:nvSpPr>
      <xdr:spPr>
        <a:xfrm>
          <a:off x="7610475" y="60388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47956</xdr:colOff>
      <xdr:row>22</xdr:row>
      <xdr:rowOff>212816</xdr:rowOff>
    </xdr:to>
    <xdr:sp macro="" textlink="">
      <xdr:nvSpPr>
        <xdr:cNvPr id="20" name="円/楕円 10">
          <a:extLst>
            <a:ext uri="{FF2B5EF4-FFF2-40B4-BE49-F238E27FC236}">
              <a16:creationId xmlns:a16="http://schemas.microsoft.com/office/drawing/2014/main" id="{759DA26A-D66A-458F-8156-47BCD612EB9B}"/>
            </a:ext>
          </a:extLst>
        </xdr:cNvPr>
        <xdr:cNvSpPr/>
      </xdr:nvSpPr>
      <xdr:spPr>
        <a:xfrm>
          <a:off x="7610475" y="63627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11</xdr:col>
      <xdr:colOff>47956</xdr:colOff>
      <xdr:row>23</xdr:row>
      <xdr:rowOff>212816</xdr:rowOff>
    </xdr:to>
    <xdr:sp macro="" textlink="">
      <xdr:nvSpPr>
        <xdr:cNvPr id="21" name="円/楕円 10">
          <a:extLst>
            <a:ext uri="{FF2B5EF4-FFF2-40B4-BE49-F238E27FC236}">
              <a16:creationId xmlns:a16="http://schemas.microsoft.com/office/drawing/2014/main" id="{15A862DD-4984-46EA-8A15-051D35D7DE38}"/>
            </a:ext>
          </a:extLst>
        </xdr:cNvPr>
        <xdr:cNvSpPr/>
      </xdr:nvSpPr>
      <xdr:spPr>
        <a:xfrm>
          <a:off x="7610475" y="66865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47956</xdr:colOff>
      <xdr:row>24</xdr:row>
      <xdr:rowOff>212816</xdr:rowOff>
    </xdr:to>
    <xdr:sp macro="" textlink="">
      <xdr:nvSpPr>
        <xdr:cNvPr id="22" name="円/楕円 10">
          <a:extLst>
            <a:ext uri="{FF2B5EF4-FFF2-40B4-BE49-F238E27FC236}">
              <a16:creationId xmlns:a16="http://schemas.microsoft.com/office/drawing/2014/main" id="{5C9AD08A-50AD-478E-90A9-5A4B7CDDF578}"/>
            </a:ext>
          </a:extLst>
        </xdr:cNvPr>
        <xdr:cNvSpPr/>
      </xdr:nvSpPr>
      <xdr:spPr>
        <a:xfrm>
          <a:off x="7610475" y="70104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25</xdr:row>
      <xdr:rowOff>0</xdr:rowOff>
    </xdr:from>
    <xdr:to>
      <xdr:col>11</xdr:col>
      <xdr:colOff>47956</xdr:colOff>
      <xdr:row>25</xdr:row>
      <xdr:rowOff>212816</xdr:rowOff>
    </xdr:to>
    <xdr:sp macro="" textlink="">
      <xdr:nvSpPr>
        <xdr:cNvPr id="23" name="円/楕円 10">
          <a:extLst>
            <a:ext uri="{FF2B5EF4-FFF2-40B4-BE49-F238E27FC236}">
              <a16:creationId xmlns:a16="http://schemas.microsoft.com/office/drawing/2014/main" id="{3FCD5C27-0633-403C-B6B7-F2FA07E205F6}"/>
            </a:ext>
          </a:extLst>
        </xdr:cNvPr>
        <xdr:cNvSpPr/>
      </xdr:nvSpPr>
      <xdr:spPr>
        <a:xfrm>
          <a:off x="7610475" y="73342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11</xdr:col>
      <xdr:colOff>47956</xdr:colOff>
      <xdr:row>26</xdr:row>
      <xdr:rowOff>212816</xdr:rowOff>
    </xdr:to>
    <xdr:sp macro="" textlink="">
      <xdr:nvSpPr>
        <xdr:cNvPr id="24" name="円/楕円 10">
          <a:extLst>
            <a:ext uri="{FF2B5EF4-FFF2-40B4-BE49-F238E27FC236}">
              <a16:creationId xmlns:a16="http://schemas.microsoft.com/office/drawing/2014/main" id="{7FA3B599-3231-484D-B161-63606C58E854}"/>
            </a:ext>
          </a:extLst>
        </xdr:cNvPr>
        <xdr:cNvSpPr/>
      </xdr:nvSpPr>
      <xdr:spPr>
        <a:xfrm>
          <a:off x="7610475" y="76581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47956</xdr:colOff>
      <xdr:row>27</xdr:row>
      <xdr:rowOff>212816</xdr:rowOff>
    </xdr:to>
    <xdr:sp macro="" textlink="">
      <xdr:nvSpPr>
        <xdr:cNvPr id="25" name="円/楕円 10">
          <a:extLst>
            <a:ext uri="{FF2B5EF4-FFF2-40B4-BE49-F238E27FC236}">
              <a16:creationId xmlns:a16="http://schemas.microsoft.com/office/drawing/2014/main" id="{17A932A5-3BB8-421D-BDE6-6B3A53AFCF78}"/>
            </a:ext>
          </a:extLst>
        </xdr:cNvPr>
        <xdr:cNvSpPr/>
      </xdr:nvSpPr>
      <xdr:spPr>
        <a:xfrm>
          <a:off x="7610475" y="79819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47956</xdr:colOff>
      <xdr:row>28</xdr:row>
      <xdr:rowOff>212816</xdr:rowOff>
    </xdr:to>
    <xdr:sp macro="" textlink="">
      <xdr:nvSpPr>
        <xdr:cNvPr id="27" name="円/楕円 10">
          <a:extLst>
            <a:ext uri="{FF2B5EF4-FFF2-40B4-BE49-F238E27FC236}">
              <a16:creationId xmlns:a16="http://schemas.microsoft.com/office/drawing/2014/main" id="{6BC4C910-A60F-410E-A2A0-AEE8BC4617E5}"/>
            </a:ext>
          </a:extLst>
        </xdr:cNvPr>
        <xdr:cNvSpPr/>
      </xdr:nvSpPr>
      <xdr:spPr>
        <a:xfrm>
          <a:off x="7610475" y="83058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47956</xdr:colOff>
      <xdr:row>29</xdr:row>
      <xdr:rowOff>212816</xdr:rowOff>
    </xdr:to>
    <xdr:sp macro="" textlink="">
      <xdr:nvSpPr>
        <xdr:cNvPr id="29" name="円/楕円 10">
          <a:extLst>
            <a:ext uri="{FF2B5EF4-FFF2-40B4-BE49-F238E27FC236}">
              <a16:creationId xmlns:a16="http://schemas.microsoft.com/office/drawing/2014/main" id="{6341192F-E2B7-495E-9B58-B10AD1B1E6B9}"/>
            </a:ext>
          </a:extLst>
        </xdr:cNvPr>
        <xdr:cNvSpPr/>
      </xdr:nvSpPr>
      <xdr:spPr>
        <a:xfrm>
          <a:off x="7610475" y="86296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47956</xdr:colOff>
      <xdr:row>30</xdr:row>
      <xdr:rowOff>219075</xdr:rowOff>
    </xdr:to>
    <xdr:sp macro="" textlink="">
      <xdr:nvSpPr>
        <xdr:cNvPr id="31" name="円/楕円 10">
          <a:extLst>
            <a:ext uri="{FF2B5EF4-FFF2-40B4-BE49-F238E27FC236}">
              <a16:creationId xmlns:a16="http://schemas.microsoft.com/office/drawing/2014/main" id="{63F8637B-C2F3-4E23-9719-E5AE10561779}"/>
            </a:ext>
          </a:extLst>
        </xdr:cNvPr>
        <xdr:cNvSpPr/>
      </xdr:nvSpPr>
      <xdr:spPr>
        <a:xfrm>
          <a:off x="7610475" y="8943975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11</xdr:col>
      <xdr:colOff>47956</xdr:colOff>
      <xdr:row>31</xdr:row>
      <xdr:rowOff>212816</xdr:rowOff>
    </xdr:to>
    <xdr:sp macro="" textlink="">
      <xdr:nvSpPr>
        <xdr:cNvPr id="32" name="円/楕円 10">
          <a:extLst>
            <a:ext uri="{FF2B5EF4-FFF2-40B4-BE49-F238E27FC236}">
              <a16:creationId xmlns:a16="http://schemas.microsoft.com/office/drawing/2014/main" id="{709AA270-3195-44AC-9678-A2F583B268DE}"/>
            </a:ext>
          </a:extLst>
        </xdr:cNvPr>
        <xdr:cNvSpPr/>
      </xdr:nvSpPr>
      <xdr:spPr>
        <a:xfrm>
          <a:off x="7610475" y="9248775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69C184-CE52-493A-B2B5-A46ACD0CEBE3}"/>
            </a:ext>
          </a:extLst>
        </xdr:cNvPr>
        <xdr:cNvSpPr txBox="1">
          <a:spLocks noChangeArrowheads="1"/>
        </xdr:cNvSpPr>
      </xdr:nvSpPr>
      <xdr:spPr bwMode="auto">
        <a:xfrm>
          <a:off x="2190750" y="1577975"/>
          <a:ext cx="22374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EE145A5-279F-4E2A-BF3C-B4B358743B5F}"/>
            </a:ext>
          </a:extLst>
        </xdr:cNvPr>
        <xdr:cNvSpPr txBox="1">
          <a:spLocks noChangeArrowheads="1"/>
        </xdr:cNvSpPr>
      </xdr:nvSpPr>
      <xdr:spPr bwMode="auto">
        <a:xfrm>
          <a:off x="4937125" y="1603375"/>
          <a:ext cx="731207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457200</xdr:colOff>
      <xdr:row>11</xdr:row>
      <xdr:rowOff>171450</xdr:rowOff>
    </xdr:from>
    <xdr:to>
      <xdr:col>12</xdr:col>
      <xdr:colOff>393636</xdr:colOff>
      <xdr:row>13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5104D7-C92D-49C1-8CD0-7E947CEFA684}"/>
            </a:ext>
          </a:extLst>
        </xdr:cNvPr>
        <xdr:cNvSpPr txBox="1"/>
      </xdr:nvSpPr>
      <xdr:spPr>
        <a:xfrm>
          <a:off x="6629400" y="2057400"/>
          <a:ext cx="1993836" cy="3429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11</xdr:row>
      <xdr:rowOff>19050</xdr:rowOff>
    </xdr:from>
    <xdr:to>
      <xdr:col>9</xdr:col>
      <xdr:colOff>358821</xdr:colOff>
      <xdr:row>14</xdr:row>
      <xdr:rowOff>190500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DA21DAD7-8E23-421E-96B8-C2F815333F24}"/>
            </a:ext>
          </a:extLst>
        </xdr:cNvPr>
        <xdr:cNvSpPr/>
      </xdr:nvSpPr>
      <xdr:spPr>
        <a:xfrm>
          <a:off x="6305550" y="1905000"/>
          <a:ext cx="225471" cy="6667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429367</xdr:colOff>
      <xdr:row>11</xdr:row>
      <xdr:rowOff>95250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545AD73F-7762-426B-B3D9-F67278C63060}"/>
            </a:ext>
          </a:extLst>
        </xdr:cNvPr>
        <xdr:cNvSpPr/>
      </xdr:nvSpPr>
      <xdr:spPr>
        <a:xfrm>
          <a:off x="6858000" y="1714500"/>
          <a:ext cx="429367" cy="2667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73025</xdr:colOff>
      <xdr:row>43</xdr:row>
      <xdr:rowOff>60325</xdr:rowOff>
    </xdr:from>
    <xdr:to>
      <xdr:col>10</xdr:col>
      <xdr:colOff>355636</xdr:colOff>
      <xdr:row>44</xdr:row>
      <xdr:rowOff>376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523C01-99B2-4CCB-BA4B-75273CB67B97}"/>
            </a:ext>
          </a:extLst>
        </xdr:cNvPr>
        <xdr:cNvSpPr/>
      </xdr:nvSpPr>
      <xdr:spPr>
        <a:xfrm>
          <a:off x="6931025" y="7432675"/>
          <a:ext cx="282611" cy="111501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13</xdr:col>
      <xdr:colOff>73025</xdr:colOff>
      <xdr:row>10</xdr:row>
      <xdr:rowOff>22224</xdr:rowOff>
    </xdr:from>
    <xdr:to>
      <xdr:col>24</xdr:col>
      <xdr:colOff>19078</xdr:colOff>
      <xdr:row>13</xdr:row>
      <xdr:rowOff>120621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A807E4-039F-49D9-BAC6-07A2E46D7B4A}"/>
            </a:ext>
          </a:extLst>
        </xdr:cNvPr>
        <xdr:cNvSpPr txBox="1"/>
      </xdr:nvSpPr>
      <xdr:spPr>
        <a:xfrm>
          <a:off x="8988425" y="1736724"/>
          <a:ext cx="7489853" cy="61274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136525</xdr:colOff>
      <xdr:row>10</xdr:row>
      <xdr:rowOff>0</xdr:rowOff>
    </xdr:from>
    <xdr:to>
      <xdr:col>13</xdr:col>
      <xdr:colOff>3424</xdr:colOff>
      <xdr:row>13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B7462D0-A482-41F6-A82E-93CBD766F064}"/>
            </a:ext>
          </a:extLst>
        </xdr:cNvPr>
        <xdr:cNvSpPr/>
      </xdr:nvSpPr>
      <xdr:spPr>
        <a:xfrm>
          <a:off x="7680325" y="1714500"/>
          <a:ext cx="1238499" cy="5143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22225</xdr:colOff>
      <xdr:row>9</xdr:row>
      <xdr:rowOff>0</xdr:rowOff>
    </xdr:from>
    <xdr:to>
      <xdr:col>16</xdr:col>
      <xdr:colOff>111313</xdr:colOff>
      <xdr:row>10</xdr:row>
      <xdr:rowOff>0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506A2971-E3F8-4891-804B-21D1140DD748}"/>
            </a:ext>
          </a:extLst>
        </xdr:cNvPr>
        <xdr:cNvSpPr/>
      </xdr:nvSpPr>
      <xdr:spPr>
        <a:xfrm>
          <a:off x="9623425" y="1543050"/>
          <a:ext cx="1460688" cy="1714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73025</xdr:colOff>
      <xdr:row>45</xdr:row>
      <xdr:rowOff>25400</xdr:rowOff>
    </xdr:from>
    <xdr:to>
      <xdr:col>10</xdr:col>
      <xdr:colOff>355636</xdr:colOff>
      <xdr:row>45</xdr:row>
      <xdr:rowOff>235407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66407F7-01AD-4546-88C2-B1C9616FBD66}"/>
            </a:ext>
          </a:extLst>
        </xdr:cNvPr>
        <xdr:cNvSpPr/>
      </xdr:nvSpPr>
      <xdr:spPr>
        <a:xfrm>
          <a:off x="6931025" y="7740650"/>
          <a:ext cx="282611" cy="143332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10</xdr:col>
      <xdr:colOff>92075</xdr:colOff>
      <xdr:row>46</xdr:row>
      <xdr:rowOff>120650</xdr:rowOff>
    </xdr:from>
    <xdr:to>
      <xdr:col>10</xdr:col>
      <xdr:colOff>374686</xdr:colOff>
      <xdr:row>47</xdr:row>
      <xdr:rowOff>200269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B66CA12-56A8-4988-9D88-501DAD133D0A}"/>
            </a:ext>
          </a:extLst>
        </xdr:cNvPr>
        <xdr:cNvSpPr/>
      </xdr:nvSpPr>
      <xdr:spPr>
        <a:xfrm>
          <a:off x="6950075" y="8007350"/>
          <a:ext cx="282611" cy="222494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44</xdr:row>
      <xdr:rowOff>12700</xdr:rowOff>
    </xdr:from>
    <xdr:to>
      <xdr:col>10</xdr:col>
      <xdr:colOff>346111</xdr:colOff>
      <xdr:row>44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947CE7E-7341-401A-9A53-21DB9CDD352A}"/>
            </a:ext>
          </a:extLst>
        </xdr:cNvPr>
        <xdr:cNvSpPr/>
      </xdr:nvSpPr>
      <xdr:spPr>
        <a:xfrm>
          <a:off x="6483350" y="10661650"/>
          <a:ext cx="282611" cy="21590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13</xdr:col>
      <xdr:colOff>73025</xdr:colOff>
      <xdr:row>12</xdr:row>
      <xdr:rowOff>22224</xdr:rowOff>
    </xdr:from>
    <xdr:to>
      <xdr:col>24</xdr:col>
      <xdr:colOff>19078</xdr:colOff>
      <xdr:row>15</xdr:row>
      <xdr:rowOff>120621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999DA2F-3452-45FB-9822-215B0C00DC5F}"/>
            </a:ext>
          </a:extLst>
        </xdr:cNvPr>
        <xdr:cNvSpPr txBox="1"/>
      </xdr:nvSpPr>
      <xdr:spPr>
        <a:xfrm>
          <a:off x="7162800" y="2422524"/>
          <a:ext cx="1981200" cy="7270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136525</xdr:colOff>
      <xdr:row>12</xdr:row>
      <xdr:rowOff>0</xdr:rowOff>
    </xdr:from>
    <xdr:to>
      <xdr:col>13</xdr:col>
      <xdr:colOff>3424</xdr:colOff>
      <xdr:row>15</xdr:row>
      <xdr:rowOff>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86E50879-2DF6-4F5C-92CD-04F8C3BEFBE9}"/>
            </a:ext>
          </a:extLst>
        </xdr:cNvPr>
        <xdr:cNvSpPr/>
      </xdr:nvSpPr>
      <xdr:spPr>
        <a:xfrm>
          <a:off x="7115175" y="296227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22225</xdr:colOff>
      <xdr:row>11</xdr:row>
      <xdr:rowOff>0</xdr:rowOff>
    </xdr:from>
    <xdr:to>
      <xdr:col>16</xdr:col>
      <xdr:colOff>111313</xdr:colOff>
      <xdr:row>12</xdr:row>
      <xdr:rowOff>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1318A75C-CE08-48F0-93D9-1D3BCCF8941B}"/>
            </a:ext>
          </a:extLst>
        </xdr:cNvPr>
        <xdr:cNvSpPr/>
      </xdr:nvSpPr>
      <xdr:spPr>
        <a:xfrm>
          <a:off x="7591425" y="257175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73025</xdr:colOff>
      <xdr:row>48</xdr:row>
      <xdr:rowOff>25400</xdr:rowOff>
    </xdr:from>
    <xdr:to>
      <xdr:col>10</xdr:col>
      <xdr:colOff>355636</xdr:colOff>
      <xdr:row>48</xdr:row>
      <xdr:rowOff>235407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9F8D8E9-6522-49F1-A0CC-4508D9F4E399}"/>
            </a:ext>
          </a:extLst>
        </xdr:cNvPr>
        <xdr:cNvSpPr/>
      </xdr:nvSpPr>
      <xdr:spPr>
        <a:xfrm>
          <a:off x="5956300" y="10826750"/>
          <a:ext cx="279400" cy="193756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10</xdr:col>
      <xdr:colOff>92075</xdr:colOff>
      <xdr:row>49</xdr:row>
      <xdr:rowOff>120650</xdr:rowOff>
    </xdr:from>
    <xdr:to>
      <xdr:col>10</xdr:col>
      <xdr:colOff>374686</xdr:colOff>
      <xdr:row>50</xdr:row>
      <xdr:rowOff>200269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C777D30-A926-4345-B418-5E4BC8270AC0}"/>
            </a:ext>
          </a:extLst>
        </xdr:cNvPr>
        <xdr:cNvSpPr/>
      </xdr:nvSpPr>
      <xdr:spPr>
        <a:xfrm>
          <a:off x="6524625" y="10912475"/>
          <a:ext cx="308303" cy="203444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10</xdr:col>
      <xdr:colOff>57150</xdr:colOff>
      <xdr:row>46</xdr:row>
      <xdr:rowOff>19050</xdr:rowOff>
    </xdr:from>
    <xdr:to>
      <xdr:col>10</xdr:col>
      <xdr:colOff>339761</xdr:colOff>
      <xdr:row>46</xdr:row>
      <xdr:rowOff>234950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2F5BCA2-A060-46D2-82AA-017DB5BF1190}"/>
            </a:ext>
          </a:extLst>
        </xdr:cNvPr>
        <xdr:cNvSpPr/>
      </xdr:nvSpPr>
      <xdr:spPr>
        <a:xfrm>
          <a:off x="6477000" y="11039475"/>
          <a:ext cx="282611" cy="21590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73025</xdr:colOff>
      <xdr:row>12</xdr:row>
      <xdr:rowOff>22224</xdr:rowOff>
    </xdr:from>
    <xdr:to>
      <xdr:col>24</xdr:col>
      <xdr:colOff>19078</xdr:colOff>
      <xdr:row>15</xdr:row>
      <xdr:rowOff>120621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D76450-5880-4237-B696-FE2B04EBB71D}"/>
            </a:ext>
          </a:extLst>
        </xdr:cNvPr>
        <xdr:cNvSpPr txBox="1"/>
      </xdr:nvSpPr>
      <xdr:spPr>
        <a:xfrm>
          <a:off x="7816850" y="2708274"/>
          <a:ext cx="2146328" cy="67942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136525</xdr:colOff>
      <xdr:row>12</xdr:row>
      <xdr:rowOff>0</xdr:rowOff>
    </xdr:from>
    <xdr:to>
      <xdr:col>13</xdr:col>
      <xdr:colOff>3424</xdr:colOff>
      <xdr:row>15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7F12CB47-3F75-410A-91E2-87F7B5762BEA}"/>
            </a:ext>
          </a:extLst>
        </xdr:cNvPr>
        <xdr:cNvSpPr/>
      </xdr:nvSpPr>
      <xdr:spPr>
        <a:xfrm>
          <a:off x="7480300" y="2686050"/>
          <a:ext cx="266949" cy="5810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22225</xdr:colOff>
      <xdr:row>11</xdr:row>
      <xdr:rowOff>0</xdr:rowOff>
    </xdr:from>
    <xdr:to>
      <xdr:col>16</xdr:col>
      <xdr:colOff>111313</xdr:colOff>
      <xdr:row>12</xdr:row>
      <xdr:rowOff>0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EE35041D-CE6A-4B50-8D51-3F87627D8D59}"/>
            </a:ext>
          </a:extLst>
        </xdr:cNvPr>
        <xdr:cNvSpPr/>
      </xdr:nvSpPr>
      <xdr:spPr>
        <a:xfrm>
          <a:off x="7966075" y="2447925"/>
          <a:ext cx="489138" cy="2381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92075</xdr:colOff>
      <xdr:row>51</xdr:row>
      <xdr:rowOff>0</xdr:rowOff>
    </xdr:from>
    <xdr:to>
      <xdr:col>10</xdr:col>
      <xdr:colOff>374686</xdr:colOff>
      <xdr:row>51</xdr:row>
      <xdr:rowOff>200269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82AE33B-D883-46A0-BDF0-271FF9BB51E2}"/>
            </a:ext>
          </a:extLst>
        </xdr:cNvPr>
        <xdr:cNvSpPr/>
      </xdr:nvSpPr>
      <xdr:spPr>
        <a:xfrm>
          <a:off x="6511925" y="10287000"/>
          <a:ext cx="282611" cy="200269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10</xdr:col>
      <xdr:colOff>63500</xdr:colOff>
      <xdr:row>45</xdr:row>
      <xdr:rowOff>12700</xdr:rowOff>
    </xdr:from>
    <xdr:to>
      <xdr:col>10</xdr:col>
      <xdr:colOff>346111</xdr:colOff>
      <xdr:row>45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65EAE15-E93E-4963-A9A4-09DE162C572D}"/>
            </a:ext>
          </a:extLst>
        </xdr:cNvPr>
        <xdr:cNvSpPr/>
      </xdr:nvSpPr>
      <xdr:spPr>
        <a:xfrm>
          <a:off x="6483350" y="10233025"/>
          <a:ext cx="282611" cy="21590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10</xdr:col>
      <xdr:colOff>73025</xdr:colOff>
      <xdr:row>49</xdr:row>
      <xdr:rowOff>25400</xdr:rowOff>
    </xdr:from>
    <xdr:to>
      <xdr:col>10</xdr:col>
      <xdr:colOff>355636</xdr:colOff>
      <xdr:row>49</xdr:row>
      <xdr:rowOff>235407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EE2FFEE-71C1-4A75-98A1-386965A56A42}"/>
            </a:ext>
          </a:extLst>
        </xdr:cNvPr>
        <xdr:cNvSpPr/>
      </xdr:nvSpPr>
      <xdr:spPr>
        <a:xfrm>
          <a:off x="6492875" y="10988675"/>
          <a:ext cx="282611" cy="210007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10</xdr:col>
      <xdr:colOff>57150</xdr:colOff>
      <xdr:row>47</xdr:row>
      <xdr:rowOff>19050</xdr:rowOff>
    </xdr:from>
    <xdr:to>
      <xdr:col>10</xdr:col>
      <xdr:colOff>339761</xdr:colOff>
      <xdr:row>47</xdr:row>
      <xdr:rowOff>234950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A3FC4F1-A1AB-4343-9EAA-980311BC09E6}"/>
            </a:ext>
          </a:extLst>
        </xdr:cNvPr>
        <xdr:cNvSpPr/>
      </xdr:nvSpPr>
      <xdr:spPr>
        <a:xfrm>
          <a:off x="6477000" y="10610850"/>
          <a:ext cx="282611" cy="21590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107950</xdr:colOff>
      <xdr:row>8</xdr:row>
      <xdr:rowOff>104775</xdr:rowOff>
    </xdr:from>
    <xdr:to>
      <xdr:col>48</xdr:col>
      <xdr:colOff>111169</xdr:colOff>
      <xdr:row>11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FA368-14F0-49B7-9CEA-B73BC5C0FF89}"/>
            </a:ext>
          </a:extLst>
        </xdr:cNvPr>
        <xdr:cNvSpPr txBox="1"/>
      </xdr:nvSpPr>
      <xdr:spPr>
        <a:xfrm>
          <a:off x="7724775" y="144780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4</xdr:row>
      <xdr:rowOff>104775</xdr:rowOff>
    </xdr:from>
    <xdr:to>
      <xdr:col>43</xdr:col>
      <xdr:colOff>70052</xdr:colOff>
      <xdr:row>6</xdr:row>
      <xdr:rowOff>117475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9D99521C-DBDA-4D83-9AA9-E3D38E1D6D32}"/>
            </a:ext>
          </a:extLst>
        </xdr:cNvPr>
        <xdr:cNvSpPr/>
      </xdr:nvSpPr>
      <xdr:spPr>
        <a:xfrm>
          <a:off x="8201025" y="676275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174625</xdr:colOff>
      <xdr:row>7</xdr:row>
      <xdr:rowOff>117475</xdr:rowOff>
    </xdr:from>
    <xdr:to>
      <xdr:col>38</xdr:col>
      <xdr:colOff>38069</xdr:colOff>
      <xdr:row>12</xdr:row>
      <xdr:rowOff>60325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E655A1B-A79D-436A-8474-B5A73491B00D}"/>
            </a:ext>
          </a:extLst>
        </xdr:cNvPr>
        <xdr:cNvSpPr/>
      </xdr:nvSpPr>
      <xdr:spPr>
        <a:xfrm>
          <a:off x="7391400" y="1257300"/>
          <a:ext cx="247650" cy="9906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40</xdr:row>
      <xdr:rowOff>133350</xdr:rowOff>
    </xdr:from>
    <xdr:to>
      <xdr:col>8</xdr:col>
      <xdr:colOff>390525</xdr:colOff>
      <xdr:row>41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D084840-6705-4512-91AC-17B5093D8EFD}"/>
            </a:ext>
          </a:extLst>
        </xdr:cNvPr>
        <xdr:cNvSpPr txBox="1">
          <a:spLocks noChangeArrowheads="1"/>
        </xdr:cNvSpPr>
      </xdr:nvSpPr>
      <xdr:spPr bwMode="auto">
        <a:xfrm>
          <a:off x="5686425" y="8048625"/>
          <a:ext cx="190500" cy="206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209550</xdr:colOff>
      <xdr:row>45</xdr:row>
      <xdr:rowOff>142875</xdr:rowOff>
    </xdr:from>
    <xdr:to>
      <xdr:col>8</xdr:col>
      <xdr:colOff>384231</xdr:colOff>
      <xdr:row>46</xdr:row>
      <xdr:rowOff>142875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5FC8821-2EA1-4116-A760-8478E980B9DE}"/>
            </a:ext>
          </a:extLst>
        </xdr:cNvPr>
        <xdr:cNvSpPr txBox="1">
          <a:spLocks noChangeArrowheads="1"/>
        </xdr:cNvSpPr>
      </xdr:nvSpPr>
      <xdr:spPr bwMode="auto">
        <a:xfrm>
          <a:off x="5695950" y="9210675"/>
          <a:ext cx="174681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35</xdr:row>
      <xdr:rowOff>133350</xdr:rowOff>
    </xdr:from>
    <xdr:to>
      <xdr:col>8</xdr:col>
      <xdr:colOff>390525</xdr:colOff>
      <xdr:row>36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B5EB855-4562-4D04-A7F5-269CC6489104}"/>
            </a:ext>
          </a:extLst>
        </xdr:cNvPr>
        <xdr:cNvSpPr txBox="1">
          <a:spLocks noChangeArrowheads="1"/>
        </xdr:cNvSpPr>
      </xdr:nvSpPr>
      <xdr:spPr bwMode="auto">
        <a:xfrm>
          <a:off x="5686425" y="8467725"/>
          <a:ext cx="190500" cy="2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209550</xdr:colOff>
      <xdr:row>40</xdr:row>
      <xdr:rowOff>142875</xdr:rowOff>
    </xdr:from>
    <xdr:to>
      <xdr:col>8</xdr:col>
      <xdr:colOff>384231</xdr:colOff>
      <xdr:row>41</xdr:row>
      <xdr:rowOff>142875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0EA95AE-7655-4C88-AFAC-E0A005D67E71}"/>
            </a:ext>
          </a:extLst>
        </xdr:cNvPr>
        <xdr:cNvSpPr txBox="1">
          <a:spLocks noChangeArrowheads="1"/>
        </xdr:cNvSpPr>
      </xdr:nvSpPr>
      <xdr:spPr bwMode="auto">
        <a:xfrm>
          <a:off x="5695950" y="9667875"/>
          <a:ext cx="174681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10</xdr:col>
      <xdr:colOff>304800</xdr:colOff>
      <xdr:row>12</xdr:row>
      <xdr:rowOff>95250</xdr:rowOff>
    </xdr:from>
    <xdr:to>
      <xdr:col>11</xdr:col>
      <xdr:colOff>190500</xdr:colOff>
      <xdr:row>14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3EB0F5F-A4C0-407E-B639-5B3BB30577A0}"/>
            </a:ext>
          </a:extLst>
        </xdr:cNvPr>
        <xdr:cNvSpPr/>
      </xdr:nvSpPr>
      <xdr:spPr>
        <a:xfrm>
          <a:off x="7162800" y="2952750"/>
          <a:ext cx="571500" cy="4381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146050</xdr:colOff>
      <xdr:row>43</xdr:row>
      <xdr:rowOff>104775</xdr:rowOff>
    </xdr:from>
    <xdr:to>
      <xdr:col>8</xdr:col>
      <xdr:colOff>342900</xdr:colOff>
      <xdr:row>44</xdr:row>
      <xdr:rowOff>142714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C4EE1F-A93C-41C8-9D1A-5BEDFCC9CEF3}"/>
            </a:ext>
          </a:extLst>
        </xdr:cNvPr>
        <xdr:cNvSpPr txBox="1">
          <a:spLocks noChangeArrowheads="1"/>
        </xdr:cNvSpPr>
      </xdr:nvSpPr>
      <xdr:spPr bwMode="auto">
        <a:xfrm>
          <a:off x="5632450" y="9058275"/>
          <a:ext cx="196850" cy="2093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273050</xdr:colOff>
      <xdr:row>18</xdr:row>
      <xdr:rowOff>63500</xdr:rowOff>
    </xdr:from>
    <xdr:to>
      <xdr:col>5</xdr:col>
      <xdr:colOff>273050</xdr:colOff>
      <xdr:row>19</xdr:row>
      <xdr:rowOff>107950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9F3B7140-F963-4332-92D5-FBACC21D817C}"/>
            </a:ext>
          </a:extLst>
        </xdr:cNvPr>
        <xdr:cNvSpPr>
          <a:spLocks noChangeShapeType="1"/>
        </xdr:cNvSpPr>
      </xdr:nvSpPr>
      <xdr:spPr bwMode="auto">
        <a:xfrm>
          <a:off x="3702050" y="3778250"/>
          <a:ext cx="0" cy="254000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146050</xdr:colOff>
      <xdr:row>48</xdr:row>
      <xdr:rowOff>104775</xdr:rowOff>
    </xdr:from>
    <xdr:to>
      <xdr:col>8</xdr:col>
      <xdr:colOff>342900</xdr:colOff>
      <xdr:row>49</xdr:row>
      <xdr:rowOff>142714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1BBA777A-3452-4837-9C1E-08893B9B4AAD}"/>
            </a:ext>
          </a:extLst>
        </xdr:cNvPr>
        <xdr:cNvSpPr txBox="1">
          <a:spLocks noChangeArrowheads="1"/>
        </xdr:cNvSpPr>
      </xdr:nvSpPr>
      <xdr:spPr bwMode="auto">
        <a:xfrm>
          <a:off x="5632450" y="10258425"/>
          <a:ext cx="196850" cy="2093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146050</xdr:colOff>
      <xdr:row>42</xdr:row>
      <xdr:rowOff>114300</xdr:rowOff>
    </xdr:from>
    <xdr:to>
      <xdr:col>8</xdr:col>
      <xdr:colOff>342900</xdr:colOff>
      <xdr:row>43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FE2ECC-0AEC-4822-9AE3-E9D00714C9B6}"/>
            </a:ext>
          </a:extLst>
        </xdr:cNvPr>
        <xdr:cNvSpPr txBox="1">
          <a:spLocks noChangeArrowheads="1"/>
        </xdr:cNvSpPr>
      </xdr:nvSpPr>
      <xdr:spPr bwMode="auto">
        <a:xfrm>
          <a:off x="5632450" y="7486650"/>
          <a:ext cx="1968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165100</xdr:colOff>
      <xdr:row>22</xdr:row>
      <xdr:rowOff>88900</xdr:rowOff>
    </xdr:from>
    <xdr:to>
      <xdr:col>5</xdr:col>
      <xdr:colOff>533400</xdr:colOff>
      <xdr:row>22</xdr:row>
      <xdr:rowOff>88900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95CCB7C-AB64-42B8-B83B-E6DBE845E6B2}"/>
            </a:ext>
          </a:extLst>
        </xdr:cNvPr>
        <xdr:cNvSpPr>
          <a:spLocks noChangeShapeType="1"/>
        </xdr:cNvSpPr>
      </xdr:nvSpPr>
      <xdr:spPr bwMode="auto">
        <a:xfrm>
          <a:off x="3594100" y="3860800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158750</xdr:colOff>
      <xdr:row>12</xdr:row>
      <xdr:rowOff>95250</xdr:rowOff>
    </xdr:from>
    <xdr:to>
      <xdr:col>5</xdr:col>
      <xdr:colOff>527050</xdr:colOff>
      <xdr:row>12</xdr:row>
      <xdr:rowOff>95250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75EEEE2-B7DE-4035-A047-25B8098464C6}"/>
            </a:ext>
          </a:extLst>
        </xdr:cNvPr>
        <xdr:cNvSpPr>
          <a:spLocks noChangeShapeType="1"/>
        </xdr:cNvSpPr>
      </xdr:nvSpPr>
      <xdr:spPr bwMode="auto">
        <a:xfrm>
          <a:off x="3587750" y="2152650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146050</xdr:colOff>
      <xdr:row>47</xdr:row>
      <xdr:rowOff>117475</xdr:rowOff>
    </xdr:from>
    <xdr:to>
      <xdr:col>8</xdr:col>
      <xdr:colOff>342900</xdr:colOff>
      <xdr:row>48</xdr:row>
      <xdr:rowOff>136958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B27D1C18-5D2D-4767-A1DC-A2BE04474B4D}"/>
            </a:ext>
          </a:extLst>
        </xdr:cNvPr>
        <xdr:cNvSpPr txBox="1">
          <a:spLocks noChangeArrowheads="1"/>
        </xdr:cNvSpPr>
      </xdr:nvSpPr>
      <xdr:spPr bwMode="auto">
        <a:xfrm>
          <a:off x="5632450" y="8347075"/>
          <a:ext cx="196850" cy="1909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146050</xdr:colOff>
      <xdr:row>18</xdr:row>
      <xdr:rowOff>57150</xdr:rowOff>
    </xdr:from>
    <xdr:to>
      <xdr:col>5</xdr:col>
      <xdr:colOff>514350</xdr:colOff>
      <xdr:row>18</xdr:row>
      <xdr:rowOff>57150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EAB96BDB-A384-446D-B47D-3B9276BAFD9A}"/>
            </a:ext>
          </a:extLst>
        </xdr:cNvPr>
        <xdr:cNvSpPr>
          <a:spLocks noChangeShapeType="1"/>
        </xdr:cNvSpPr>
      </xdr:nvSpPr>
      <xdr:spPr bwMode="auto">
        <a:xfrm>
          <a:off x="3575050" y="4257675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146050</xdr:colOff>
      <xdr:row>12</xdr:row>
      <xdr:rowOff>69850</xdr:rowOff>
    </xdr:from>
    <xdr:to>
      <xdr:col>5</xdr:col>
      <xdr:colOff>514350</xdr:colOff>
      <xdr:row>12</xdr:row>
      <xdr:rowOff>69850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2EE6D2CF-FB62-453B-95DB-F7E9C2252F1A}"/>
            </a:ext>
          </a:extLst>
        </xdr:cNvPr>
        <xdr:cNvSpPr>
          <a:spLocks noChangeShapeType="1"/>
        </xdr:cNvSpPr>
      </xdr:nvSpPr>
      <xdr:spPr bwMode="auto">
        <a:xfrm>
          <a:off x="3575050" y="2898775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146050</xdr:colOff>
      <xdr:row>24</xdr:row>
      <xdr:rowOff>69850</xdr:rowOff>
    </xdr:from>
    <xdr:to>
      <xdr:col>5</xdr:col>
      <xdr:colOff>514350</xdr:colOff>
      <xdr:row>24</xdr:row>
      <xdr:rowOff>69850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BF55427C-6821-4938-838B-1B4EA90935A5}"/>
            </a:ext>
          </a:extLst>
        </xdr:cNvPr>
        <xdr:cNvSpPr>
          <a:spLocks noChangeShapeType="1"/>
        </xdr:cNvSpPr>
      </xdr:nvSpPr>
      <xdr:spPr bwMode="auto">
        <a:xfrm>
          <a:off x="3575050" y="5641975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A6D48EB-7A86-432F-8D5F-351AF83D230F}"/>
            </a:ext>
          </a:extLst>
        </xdr:cNvPr>
        <xdr:cNvSpPr txBox="1">
          <a:spLocks noChangeArrowheads="1"/>
        </xdr:cNvSpPr>
      </xdr:nvSpPr>
      <xdr:spPr bwMode="auto">
        <a:xfrm>
          <a:off x="2863850" y="1892300"/>
          <a:ext cx="242113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E40CF42-5331-4C4D-AADC-6BCBB63139CE}"/>
            </a:ext>
          </a:extLst>
        </xdr:cNvPr>
        <xdr:cNvSpPr txBox="1">
          <a:spLocks noChangeArrowheads="1"/>
        </xdr:cNvSpPr>
      </xdr:nvSpPr>
      <xdr:spPr bwMode="auto">
        <a:xfrm>
          <a:off x="5826125" y="1917700"/>
          <a:ext cx="223063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561975</xdr:colOff>
      <xdr:row>11</xdr:row>
      <xdr:rowOff>161925</xdr:rowOff>
    </xdr:from>
    <xdr:to>
      <xdr:col>16</xdr:col>
      <xdr:colOff>288861</xdr:colOff>
      <xdr:row>13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48F28A2-B5C9-4D0E-9DAD-640DC5D8106D}"/>
            </a:ext>
          </a:extLst>
        </xdr:cNvPr>
        <xdr:cNvSpPr txBox="1"/>
      </xdr:nvSpPr>
      <xdr:spPr>
        <a:xfrm>
          <a:off x="9277350" y="2400300"/>
          <a:ext cx="1784286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80693</xdr:colOff>
      <xdr:row>11</xdr:row>
      <xdr:rowOff>173427</xdr:rowOff>
    </xdr:from>
    <xdr:to>
      <xdr:col>13</xdr:col>
      <xdr:colOff>306164</xdr:colOff>
      <xdr:row>15</xdr:row>
      <xdr:rowOff>65776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2D3EE083-E82E-4BB6-A2CF-C620C3D071B2}"/>
            </a:ext>
          </a:extLst>
        </xdr:cNvPr>
        <xdr:cNvSpPr/>
      </xdr:nvSpPr>
      <xdr:spPr>
        <a:xfrm>
          <a:off x="7224443" y="2419889"/>
          <a:ext cx="225471" cy="91673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301026</xdr:colOff>
      <xdr:row>10</xdr:row>
      <xdr:rowOff>5931</xdr:rowOff>
    </xdr:from>
    <xdr:to>
      <xdr:col>14</xdr:col>
      <xdr:colOff>47468</xdr:colOff>
      <xdr:row>11</xdr:row>
      <xdr:rowOff>101181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5EFEC734-BD11-4F85-9B8E-3C5D4239AB85}"/>
            </a:ext>
          </a:extLst>
        </xdr:cNvPr>
        <xdr:cNvSpPr/>
      </xdr:nvSpPr>
      <xdr:spPr>
        <a:xfrm>
          <a:off x="7444776" y="1973832"/>
          <a:ext cx="429367" cy="373811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161745</xdr:colOff>
      <xdr:row>9</xdr:row>
      <xdr:rowOff>44929</xdr:rowOff>
    </xdr:from>
    <xdr:to>
      <xdr:col>12</xdr:col>
      <xdr:colOff>386869</xdr:colOff>
      <xdr:row>9</xdr:row>
      <xdr:rowOff>235429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478BEA9-A34C-4BA6-882D-BBA8D24836B9}"/>
            </a:ext>
          </a:extLst>
        </xdr:cNvPr>
        <xdr:cNvSpPr txBox="1">
          <a:spLocks noChangeArrowheads="1"/>
        </xdr:cNvSpPr>
      </xdr:nvSpPr>
      <xdr:spPr bwMode="auto">
        <a:xfrm>
          <a:off x="6856203" y="1734269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C98DEBC-787A-47C9-ADB6-763C5E66E53D}"/>
            </a:ext>
          </a:extLst>
        </xdr:cNvPr>
        <xdr:cNvSpPr txBox="1">
          <a:spLocks noChangeArrowheads="1"/>
        </xdr:cNvSpPr>
      </xdr:nvSpPr>
      <xdr:spPr bwMode="auto">
        <a:xfrm>
          <a:off x="2190750" y="1720850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667E1A9-03BA-41E0-8E6A-7A69E7B0FE31}"/>
            </a:ext>
          </a:extLst>
        </xdr:cNvPr>
        <xdr:cNvSpPr txBox="1">
          <a:spLocks noChangeArrowheads="1"/>
        </xdr:cNvSpPr>
      </xdr:nvSpPr>
      <xdr:spPr bwMode="auto">
        <a:xfrm>
          <a:off x="4518025" y="1746250"/>
          <a:ext cx="22638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561975</xdr:colOff>
      <xdr:row>11</xdr:row>
      <xdr:rowOff>161925</xdr:rowOff>
    </xdr:from>
    <xdr:to>
      <xdr:col>16</xdr:col>
      <xdr:colOff>288861</xdr:colOff>
      <xdr:row>13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DEED00-547F-4C6C-9BCE-1E6E3BF26FE0}"/>
            </a:ext>
          </a:extLst>
        </xdr:cNvPr>
        <xdr:cNvSpPr txBox="1"/>
      </xdr:nvSpPr>
      <xdr:spPr>
        <a:xfrm>
          <a:off x="7696200" y="2400300"/>
          <a:ext cx="1784286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80693</xdr:colOff>
      <xdr:row>11</xdr:row>
      <xdr:rowOff>173427</xdr:rowOff>
    </xdr:from>
    <xdr:to>
      <xdr:col>13</xdr:col>
      <xdr:colOff>306164</xdr:colOff>
      <xdr:row>15</xdr:row>
      <xdr:rowOff>65776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F5B92931-062A-40F8-BFB7-4A22C93E8872}"/>
            </a:ext>
          </a:extLst>
        </xdr:cNvPr>
        <xdr:cNvSpPr/>
      </xdr:nvSpPr>
      <xdr:spPr>
        <a:xfrm>
          <a:off x="7214918" y="2411802"/>
          <a:ext cx="225471" cy="91152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301026</xdr:colOff>
      <xdr:row>10</xdr:row>
      <xdr:rowOff>5931</xdr:rowOff>
    </xdr:from>
    <xdr:to>
      <xdr:col>14</xdr:col>
      <xdr:colOff>47468</xdr:colOff>
      <xdr:row>11</xdr:row>
      <xdr:rowOff>101181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3081355F-BF44-4524-B37A-0584F383589D}"/>
            </a:ext>
          </a:extLst>
        </xdr:cNvPr>
        <xdr:cNvSpPr/>
      </xdr:nvSpPr>
      <xdr:spPr>
        <a:xfrm>
          <a:off x="7435251" y="1968081"/>
          <a:ext cx="432242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161745</xdr:colOff>
      <xdr:row>9</xdr:row>
      <xdr:rowOff>44929</xdr:rowOff>
    </xdr:from>
    <xdr:to>
      <xdr:col>12</xdr:col>
      <xdr:colOff>386869</xdr:colOff>
      <xdr:row>9</xdr:row>
      <xdr:rowOff>235429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2F7A0D1-9345-46EE-B060-F8632D3E1560}"/>
            </a:ext>
          </a:extLst>
        </xdr:cNvPr>
        <xdr:cNvSpPr txBox="1">
          <a:spLocks noChangeArrowheads="1"/>
        </xdr:cNvSpPr>
      </xdr:nvSpPr>
      <xdr:spPr bwMode="auto">
        <a:xfrm>
          <a:off x="6848295" y="1730854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355600</xdr:colOff>
      <xdr:row>7</xdr:row>
      <xdr:rowOff>152400</xdr:rowOff>
    </xdr:from>
    <xdr:to>
      <xdr:col>11</xdr:col>
      <xdr:colOff>304854</xdr:colOff>
      <xdr:row>9</xdr:row>
      <xdr:rowOff>155611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0A2A70-F3DE-4881-B835-7E22E735FA5E}"/>
            </a:ext>
          </a:extLst>
        </xdr:cNvPr>
        <xdr:cNvSpPr txBox="1"/>
      </xdr:nvSpPr>
      <xdr:spPr>
        <a:xfrm>
          <a:off x="7019925" y="187642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53975</xdr:colOff>
      <xdr:row>7</xdr:row>
      <xdr:rowOff>22225</xdr:rowOff>
    </xdr:from>
    <xdr:to>
      <xdr:col>8</xdr:col>
      <xdr:colOff>270052</xdr:colOff>
      <xdr:row>10</xdr:row>
      <xdr:rowOff>111224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92DD4AF2-70D7-4264-8EEE-E7B68B5EC3E0}"/>
            </a:ext>
          </a:extLst>
        </xdr:cNvPr>
        <xdr:cNvSpPr/>
      </xdr:nvSpPr>
      <xdr:spPr>
        <a:xfrm>
          <a:off x="6667500" y="175260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429367</xdr:colOff>
      <xdr:row>7</xdr:row>
      <xdr:rowOff>95250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A18FB353-BC20-47A1-A58A-68B50229A308}"/>
            </a:ext>
          </a:extLst>
        </xdr:cNvPr>
        <xdr:cNvSpPr/>
      </xdr:nvSpPr>
      <xdr:spPr>
        <a:xfrm>
          <a:off x="7296150" y="144780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111125</xdr:colOff>
      <xdr:row>8</xdr:row>
      <xdr:rowOff>25400</xdr:rowOff>
    </xdr:from>
    <xdr:to>
      <xdr:col>3</xdr:col>
      <xdr:colOff>330860</xdr:colOff>
      <xdr:row>8</xdr:row>
      <xdr:rowOff>215900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FD5633-CA72-4472-9BE9-5463898CA01B}"/>
            </a:ext>
          </a:extLst>
        </xdr:cNvPr>
        <xdr:cNvSpPr txBox="1">
          <a:spLocks noChangeArrowheads="1"/>
        </xdr:cNvSpPr>
      </xdr:nvSpPr>
      <xdr:spPr bwMode="auto">
        <a:xfrm>
          <a:off x="2168525" y="1397000"/>
          <a:ext cx="21973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0</xdr:colOff>
      <xdr:row>8</xdr:row>
      <xdr:rowOff>38100</xdr:rowOff>
    </xdr:from>
    <xdr:to>
      <xdr:col>8</xdr:col>
      <xdr:colOff>210227</xdr:colOff>
      <xdr:row>8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BFFADCA-FBFA-44F4-BF2D-2B044052DDE4}"/>
            </a:ext>
          </a:extLst>
        </xdr:cNvPr>
        <xdr:cNvSpPr txBox="1">
          <a:spLocks noChangeArrowheads="1"/>
        </xdr:cNvSpPr>
      </xdr:nvSpPr>
      <xdr:spPr bwMode="auto">
        <a:xfrm>
          <a:off x="5486400" y="1409700"/>
          <a:ext cx="210227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425450</xdr:colOff>
      <xdr:row>10</xdr:row>
      <xdr:rowOff>142875</xdr:rowOff>
    </xdr:from>
    <xdr:to>
      <xdr:col>12</xdr:col>
      <xdr:colOff>377867</xdr:colOff>
      <xdr:row>12</xdr:row>
      <xdr:rowOff>228677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3D7A36-DD0F-4726-B0FD-3A54B8FCF267}"/>
            </a:ext>
          </a:extLst>
        </xdr:cNvPr>
        <xdr:cNvSpPr txBox="1"/>
      </xdr:nvSpPr>
      <xdr:spPr>
        <a:xfrm>
          <a:off x="6597650" y="1857375"/>
          <a:ext cx="2009817" cy="37155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9</xdr:row>
      <xdr:rowOff>266700</xdr:rowOff>
    </xdr:from>
    <xdr:to>
      <xdr:col>9</xdr:col>
      <xdr:colOff>354599</xdr:colOff>
      <xdr:row>13</xdr:row>
      <xdr:rowOff>155597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C96F1DB6-53A9-40FC-9A31-D7DDD1A95B22}"/>
            </a:ext>
          </a:extLst>
        </xdr:cNvPr>
        <xdr:cNvSpPr/>
      </xdr:nvSpPr>
      <xdr:spPr>
        <a:xfrm>
          <a:off x="6305550" y="1714500"/>
          <a:ext cx="221249" cy="669947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424893</xdr:colOff>
      <xdr:row>10</xdr:row>
      <xdr:rowOff>95250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32ECF82C-46AB-47A4-889B-CA43461C325B}"/>
            </a:ext>
          </a:extLst>
        </xdr:cNvPr>
        <xdr:cNvSpPr/>
      </xdr:nvSpPr>
      <xdr:spPr>
        <a:xfrm>
          <a:off x="6858000" y="1543050"/>
          <a:ext cx="424893" cy="2667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FB2E419-8940-4B26-99CD-03BBDB500654}"/>
            </a:ext>
          </a:extLst>
        </xdr:cNvPr>
        <xdr:cNvSpPr txBox="1">
          <a:spLocks noChangeArrowheads="1"/>
        </xdr:cNvSpPr>
      </xdr:nvSpPr>
      <xdr:spPr bwMode="auto">
        <a:xfrm>
          <a:off x="2190750" y="1720850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47E8C48-980A-45EA-A408-1E8CCB7DBBD3}"/>
            </a:ext>
          </a:extLst>
        </xdr:cNvPr>
        <xdr:cNvSpPr txBox="1">
          <a:spLocks noChangeArrowheads="1"/>
        </xdr:cNvSpPr>
      </xdr:nvSpPr>
      <xdr:spPr bwMode="auto">
        <a:xfrm>
          <a:off x="4518025" y="1746250"/>
          <a:ext cx="22638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561975</xdr:colOff>
      <xdr:row>11</xdr:row>
      <xdr:rowOff>161925</xdr:rowOff>
    </xdr:from>
    <xdr:to>
      <xdr:col>16</xdr:col>
      <xdr:colOff>288861</xdr:colOff>
      <xdr:row>13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B37E059-0C93-421C-A9CC-AE1786A29412}"/>
            </a:ext>
          </a:extLst>
        </xdr:cNvPr>
        <xdr:cNvSpPr txBox="1"/>
      </xdr:nvSpPr>
      <xdr:spPr>
        <a:xfrm>
          <a:off x="7696200" y="2400300"/>
          <a:ext cx="1784286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80693</xdr:colOff>
      <xdr:row>11</xdr:row>
      <xdr:rowOff>173427</xdr:rowOff>
    </xdr:from>
    <xdr:to>
      <xdr:col>13</xdr:col>
      <xdr:colOff>306164</xdr:colOff>
      <xdr:row>15</xdr:row>
      <xdr:rowOff>65776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FEF45814-696F-468D-A138-5F23CF34FA18}"/>
            </a:ext>
          </a:extLst>
        </xdr:cNvPr>
        <xdr:cNvSpPr/>
      </xdr:nvSpPr>
      <xdr:spPr>
        <a:xfrm>
          <a:off x="7214918" y="2411802"/>
          <a:ext cx="225471" cy="91152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301026</xdr:colOff>
      <xdr:row>10</xdr:row>
      <xdr:rowOff>5931</xdr:rowOff>
    </xdr:from>
    <xdr:to>
      <xdr:col>14</xdr:col>
      <xdr:colOff>47468</xdr:colOff>
      <xdr:row>11</xdr:row>
      <xdr:rowOff>101181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A8676C84-08C0-4736-91CF-413C22990EA4}"/>
            </a:ext>
          </a:extLst>
        </xdr:cNvPr>
        <xdr:cNvSpPr/>
      </xdr:nvSpPr>
      <xdr:spPr>
        <a:xfrm>
          <a:off x="7435251" y="1968081"/>
          <a:ext cx="432242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161745</xdr:colOff>
      <xdr:row>9</xdr:row>
      <xdr:rowOff>44929</xdr:rowOff>
    </xdr:from>
    <xdr:to>
      <xdr:col>12</xdr:col>
      <xdr:colOff>386869</xdr:colOff>
      <xdr:row>9</xdr:row>
      <xdr:rowOff>235429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FB6309A-22DC-44D2-B6C3-D77E56A112D5}"/>
            </a:ext>
          </a:extLst>
        </xdr:cNvPr>
        <xdr:cNvSpPr txBox="1">
          <a:spLocks noChangeArrowheads="1"/>
        </xdr:cNvSpPr>
      </xdr:nvSpPr>
      <xdr:spPr bwMode="auto">
        <a:xfrm>
          <a:off x="6848295" y="1730854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34925</xdr:rowOff>
    </xdr:from>
    <xdr:to>
      <xdr:col>3</xdr:col>
      <xdr:colOff>357095</xdr:colOff>
      <xdr:row>9</xdr:row>
      <xdr:rowOff>225425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C92F22-B443-48DF-99E7-6AA820FADFC8}"/>
            </a:ext>
          </a:extLst>
        </xdr:cNvPr>
        <xdr:cNvSpPr txBox="1">
          <a:spLocks noChangeArrowheads="1"/>
        </xdr:cNvSpPr>
      </xdr:nvSpPr>
      <xdr:spPr bwMode="auto">
        <a:xfrm>
          <a:off x="2190750" y="1720850"/>
          <a:ext cx="22374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7</xdr:col>
      <xdr:colOff>136525</xdr:colOff>
      <xdr:row>9</xdr:row>
      <xdr:rowOff>60325</xdr:rowOff>
    </xdr:from>
    <xdr:to>
      <xdr:col>8</xdr:col>
      <xdr:colOff>181932</xdr:colOff>
      <xdr:row>9</xdr:row>
      <xdr:rowOff>250825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780C26F-FDFE-4671-881A-9A2B5CEC33F7}"/>
            </a:ext>
          </a:extLst>
        </xdr:cNvPr>
        <xdr:cNvSpPr txBox="1">
          <a:spLocks noChangeArrowheads="1"/>
        </xdr:cNvSpPr>
      </xdr:nvSpPr>
      <xdr:spPr bwMode="auto">
        <a:xfrm>
          <a:off x="4518025" y="1746250"/>
          <a:ext cx="22638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13</xdr:col>
      <xdr:colOff>561975</xdr:colOff>
      <xdr:row>11</xdr:row>
      <xdr:rowOff>161925</xdr:rowOff>
    </xdr:from>
    <xdr:to>
      <xdr:col>16</xdr:col>
      <xdr:colOff>288861</xdr:colOff>
      <xdr:row>13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EB94E2-729E-46F1-8969-0904FD776D1F}"/>
            </a:ext>
          </a:extLst>
        </xdr:cNvPr>
        <xdr:cNvSpPr txBox="1"/>
      </xdr:nvSpPr>
      <xdr:spPr>
        <a:xfrm>
          <a:off x="7696200" y="2400300"/>
          <a:ext cx="1784286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80693</xdr:colOff>
      <xdr:row>11</xdr:row>
      <xdr:rowOff>173427</xdr:rowOff>
    </xdr:from>
    <xdr:to>
      <xdr:col>13</xdr:col>
      <xdr:colOff>306164</xdr:colOff>
      <xdr:row>15</xdr:row>
      <xdr:rowOff>65776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94CEE704-EB6F-4FFD-A787-C87A1E09C659}"/>
            </a:ext>
          </a:extLst>
        </xdr:cNvPr>
        <xdr:cNvSpPr/>
      </xdr:nvSpPr>
      <xdr:spPr>
        <a:xfrm>
          <a:off x="7214918" y="2411802"/>
          <a:ext cx="225471" cy="91152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301026</xdr:colOff>
      <xdr:row>10</xdr:row>
      <xdr:rowOff>5931</xdr:rowOff>
    </xdr:from>
    <xdr:to>
      <xdr:col>14</xdr:col>
      <xdr:colOff>47468</xdr:colOff>
      <xdr:row>11</xdr:row>
      <xdr:rowOff>101181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9237FE68-0211-42CB-9E40-94AB82C07ABC}"/>
            </a:ext>
          </a:extLst>
        </xdr:cNvPr>
        <xdr:cNvSpPr/>
      </xdr:nvSpPr>
      <xdr:spPr>
        <a:xfrm>
          <a:off x="7435251" y="1968081"/>
          <a:ext cx="432242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161745</xdr:colOff>
      <xdr:row>9</xdr:row>
      <xdr:rowOff>44929</xdr:rowOff>
    </xdr:from>
    <xdr:to>
      <xdr:col>12</xdr:col>
      <xdr:colOff>386869</xdr:colOff>
      <xdr:row>9</xdr:row>
      <xdr:rowOff>235429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65E1B8B-1199-4500-B7DF-539831FABEFD}"/>
            </a:ext>
          </a:extLst>
        </xdr:cNvPr>
        <xdr:cNvSpPr txBox="1">
          <a:spLocks noChangeArrowheads="1"/>
        </xdr:cNvSpPr>
      </xdr:nvSpPr>
      <xdr:spPr bwMode="auto">
        <a:xfrm>
          <a:off x="6848295" y="1730854"/>
          <a:ext cx="2251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ropbox/&#20304;&#36032;&#30476;&#20013;&#20307;&#36899;/&#65320;&#65298;&#65304;&#24180;&#24230;&#65374;/R&#65299;&#24180;&#24230;&#38306;&#20418;/R&#65299;&#20304;&#36032;&#30476;&#20013;&#23398;&#26657;&#20307;&#32946;&#36899;&#30431;/&#65330;&#65299;&#30476;&#32207;&#20307;/R&#65299;&#30476;&#22823;&#20250;&#30003;&#36796;&#12415;&#27096;&#24335;/R3&#32207;&#20307;&#21442;&#21152;&#30003;&#12375;&#36796;&#12415;&#27096;&#24335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軟式野球"/>
      <sheetName val="複数校合同軟式野球"/>
      <sheetName val="ソフトボール"/>
      <sheetName val="複数校合同ソフトボール"/>
      <sheetName val="バスケットボール男子"/>
      <sheetName val="複数校合同チームバスケットボール"/>
      <sheetName val="バスケットボール女子"/>
      <sheetName val="バレーボール男子"/>
      <sheetName val="複数校合同チームバレーボール"/>
      <sheetName val="バレーボール女子"/>
      <sheetName val="ソフトテニス男子"/>
      <sheetName val="ソフトテニス女子"/>
      <sheetName val="卓球男子"/>
      <sheetName val="卓球女子"/>
      <sheetName val="柔道男子"/>
      <sheetName val="柔道女子"/>
      <sheetName val="剣道男子"/>
      <sheetName val="剣道女子"/>
      <sheetName val="サッカー"/>
      <sheetName val="複数校合同チームサッカー"/>
      <sheetName val="相撲"/>
      <sheetName val="選手辞退届"/>
      <sheetName val="選手変更届け"/>
      <sheetName val="監督コーチ変更届"/>
      <sheetName val="学校別参加料"/>
    </sheetNames>
    <sheetDataSet>
      <sheetData sheetId="0">
        <row r="2">
          <cell r="G2" t="str">
            <v>鳥栖</v>
          </cell>
          <cell r="H2" t="str">
            <v>鳥栖中学校</v>
          </cell>
          <cell r="I2" t="str">
            <v>鳥栖市立</v>
          </cell>
          <cell r="J2" t="str">
            <v>鳥栖地区</v>
          </cell>
          <cell r="K2" t="str">
            <v>増田　健一</v>
          </cell>
        </row>
        <row r="3">
          <cell r="B3"/>
          <cell r="G3" t="str">
            <v>田代</v>
          </cell>
          <cell r="H3" t="str">
            <v>田代中学校</v>
          </cell>
          <cell r="I3" t="str">
            <v>鳥栖市立</v>
          </cell>
          <cell r="J3" t="str">
            <v>鳥栖地区</v>
          </cell>
          <cell r="K3" t="str">
            <v>増田　健一</v>
          </cell>
        </row>
        <row r="4">
          <cell r="G4" t="str">
            <v>基里</v>
          </cell>
          <cell r="H4" t="str">
            <v>基里中学校</v>
          </cell>
          <cell r="I4" t="str">
            <v>鳥栖市立</v>
          </cell>
          <cell r="J4" t="str">
            <v>鳥栖地区</v>
          </cell>
          <cell r="K4" t="str">
            <v>増田　健一</v>
          </cell>
        </row>
        <row r="5">
          <cell r="G5" t="str">
            <v>鳥栖西</v>
          </cell>
          <cell r="H5" t="str">
            <v>鳥栖西中学校</v>
          </cell>
          <cell r="I5" t="str">
            <v>鳥栖市立</v>
          </cell>
          <cell r="J5" t="str">
            <v>鳥栖地区</v>
          </cell>
          <cell r="K5" t="str">
            <v>増田　健一</v>
          </cell>
        </row>
        <row r="6">
          <cell r="G6" t="str">
            <v>基山</v>
          </cell>
          <cell r="H6" t="str">
            <v>基山中学校</v>
          </cell>
          <cell r="I6" t="str">
            <v>鳥栖市立</v>
          </cell>
          <cell r="J6" t="str">
            <v>鳥栖地区</v>
          </cell>
          <cell r="K6" t="str">
            <v>増田　健一</v>
          </cell>
        </row>
        <row r="7">
          <cell r="G7" t="str">
            <v>東明館</v>
          </cell>
          <cell r="H7" t="str">
            <v>東明館中学校</v>
          </cell>
          <cell r="J7" t="str">
            <v>鳥栖地区</v>
          </cell>
          <cell r="K7" t="str">
            <v>増田　健一</v>
          </cell>
        </row>
        <row r="8">
          <cell r="G8" t="str">
            <v>香楠</v>
          </cell>
          <cell r="H8" t="str">
            <v>香楠中学校</v>
          </cell>
          <cell r="I8" t="str">
            <v>佐賀県立</v>
          </cell>
          <cell r="J8" t="str">
            <v>鳥栖地区</v>
          </cell>
          <cell r="K8" t="str">
            <v>増田　健一</v>
          </cell>
        </row>
        <row r="9">
          <cell r="G9" t="str">
            <v>中原</v>
          </cell>
          <cell r="H9" t="str">
            <v>中原中学校</v>
          </cell>
          <cell r="I9" t="str">
            <v>みやき町立</v>
          </cell>
          <cell r="J9" t="str">
            <v>三養基地区</v>
          </cell>
          <cell r="K9" t="str">
            <v>山本　孝幸</v>
          </cell>
        </row>
        <row r="10">
          <cell r="G10" t="str">
            <v>北茂安</v>
          </cell>
          <cell r="H10" t="str">
            <v>北茂安中学校</v>
          </cell>
          <cell r="I10" t="str">
            <v>みやき町立</v>
          </cell>
          <cell r="J10" t="str">
            <v>三養基地区</v>
          </cell>
          <cell r="K10" t="str">
            <v>山本　孝幸</v>
          </cell>
        </row>
        <row r="11">
          <cell r="G11" t="str">
            <v>三根</v>
          </cell>
          <cell r="H11" t="str">
            <v>三根中学校</v>
          </cell>
          <cell r="I11" t="str">
            <v>みやき町立</v>
          </cell>
          <cell r="J11" t="str">
            <v>三養基地区</v>
          </cell>
          <cell r="K11" t="str">
            <v>山本　孝幸</v>
          </cell>
        </row>
        <row r="12">
          <cell r="G12" t="str">
            <v>上峰</v>
          </cell>
          <cell r="H12" t="str">
            <v>上峰中学校</v>
          </cell>
          <cell r="I12" t="str">
            <v>上峰町立</v>
          </cell>
          <cell r="J12" t="str">
            <v>三養基地区</v>
          </cell>
          <cell r="K12" t="str">
            <v>山本　孝幸</v>
          </cell>
        </row>
        <row r="13">
          <cell r="G13" t="str">
            <v>神埼</v>
          </cell>
          <cell r="H13" t="str">
            <v>神埼中学校</v>
          </cell>
          <cell r="I13" t="str">
            <v>神埼市立</v>
          </cell>
          <cell r="J13" t="str">
            <v>神埼地区</v>
          </cell>
          <cell r="K13" t="str">
            <v>三上　智一</v>
          </cell>
        </row>
        <row r="14">
          <cell r="G14" t="str">
            <v>千代田</v>
          </cell>
          <cell r="H14" t="str">
            <v>千代田中学校</v>
          </cell>
          <cell r="I14" t="str">
            <v>神埼市立</v>
          </cell>
          <cell r="J14" t="str">
            <v>神埼地区</v>
          </cell>
          <cell r="K14" t="str">
            <v>三上　智一</v>
          </cell>
        </row>
        <row r="15">
          <cell r="G15" t="str">
            <v>三田川</v>
          </cell>
          <cell r="H15" t="str">
            <v>三田川中学校</v>
          </cell>
          <cell r="I15" t="str">
            <v>吉野ヶ里町立</v>
          </cell>
          <cell r="J15" t="str">
            <v>神埼地区</v>
          </cell>
          <cell r="K15" t="str">
            <v>三上　智一</v>
          </cell>
        </row>
        <row r="16">
          <cell r="G16" t="str">
            <v>東脊振</v>
          </cell>
          <cell r="H16" t="str">
            <v>東脊振中学校</v>
          </cell>
          <cell r="I16" t="str">
            <v>吉野ヶ里町立</v>
          </cell>
          <cell r="J16" t="str">
            <v>神埼地区</v>
          </cell>
          <cell r="K16" t="str">
            <v>三上　智一</v>
          </cell>
        </row>
        <row r="17">
          <cell r="G17" t="str">
            <v>脊振</v>
          </cell>
          <cell r="H17" t="str">
            <v>脊振中学校</v>
          </cell>
          <cell r="I17" t="str">
            <v>神埼市立</v>
          </cell>
          <cell r="J17" t="str">
            <v>神埼地区</v>
          </cell>
          <cell r="K17" t="str">
            <v>三上　智一</v>
          </cell>
        </row>
        <row r="18">
          <cell r="G18" t="str">
            <v>成章</v>
          </cell>
          <cell r="H18" t="str">
            <v>成章中学校</v>
          </cell>
          <cell r="I18" t="str">
            <v>佐賀市立</v>
          </cell>
          <cell r="J18" t="str">
            <v>佐賀市</v>
          </cell>
          <cell r="K18" t="str">
            <v>藤原　孝昭</v>
          </cell>
        </row>
        <row r="19">
          <cell r="G19" t="str">
            <v>城南</v>
          </cell>
          <cell r="H19" t="str">
            <v>城南中学校</v>
          </cell>
          <cell r="I19" t="str">
            <v>佐賀市立</v>
          </cell>
          <cell r="J19" t="str">
            <v>佐賀市</v>
          </cell>
          <cell r="K19" t="str">
            <v>藤原　孝昭</v>
          </cell>
        </row>
        <row r="20">
          <cell r="G20" t="str">
            <v>昭栄</v>
          </cell>
          <cell r="H20" t="str">
            <v>昭栄中学校</v>
          </cell>
          <cell r="I20" t="str">
            <v>佐賀市立</v>
          </cell>
          <cell r="J20" t="str">
            <v>佐賀市</v>
          </cell>
          <cell r="K20" t="str">
            <v>藤原　孝昭</v>
          </cell>
        </row>
        <row r="21">
          <cell r="G21" t="str">
            <v>城東</v>
          </cell>
          <cell r="H21" t="str">
            <v>城東中学校</v>
          </cell>
          <cell r="I21" t="str">
            <v>佐賀市立</v>
          </cell>
          <cell r="J21" t="str">
            <v>佐賀市</v>
          </cell>
          <cell r="K21" t="str">
            <v>藤原　孝昭</v>
          </cell>
        </row>
        <row r="22">
          <cell r="G22" t="str">
            <v>城西</v>
          </cell>
          <cell r="H22" t="str">
            <v>城西中学校</v>
          </cell>
          <cell r="I22" t="str">
            <v>佐賀市立</v>
          </cell>
          <cell r="J22" t="str">
            <v>佐賀市</v>
          </cell>
          <cell r="K22" t="str">
            <v>藤原　孝昭</v>
          </cell>
        </row>
        <row r="23">
          <cell r="G23" t="str">
            <v>城北</v>
          </cell>
          <cell r="H23" t="str">
            <v>城北中学校</v>
          </cell>
          <cell r="I23" t="str">
            <v>佐賀市立</v>
          </cell>
          <cell r="J23" t="str">
            <v>佐賀市</v>
          </cell>
          <cell r="K23" t="str">
            <v>藤原　孝昭</v>
          </cell>
        </row>
        <row r="24">
          <cell r="G24" t="str">
            <v>金泉</v>
          </cell>
          <cell r="H24" t="str">
            <v>金泉中学校</v>
          </cell>
          <cell r="I24" t="str">
            <v>佐賀市立</v>
          </cell>
          <cell r="J24" t="str">
            <v>佐賀市</v>
          </cell>
          <cell r="K24" t="str">
            <v>藤原　孝昭</v>
          </cell>
        </row>
        <row r="25">
          <cell r="G25" t="str">
            <v>芙蓉</v>
          </cell>
          <cell r="H25" t="str">
            <v>芙蓉中学校</v>
          </cell>
          <cell r="I25" t="str">
            <v>佐賀市立</v>
          </cell>
          <cell r="J25" t="str">
            <v>佐賀市</v>
          </cell>
          <cell r="K25" t="str">
            <v>藤原　孝昭</v>
          </cell>
        </row>
        <row r="26">
          <cell r="G26" t="str">
            <v>鍋島</v>
          </cell>
          <cell r="H26" t="str">
            <v>鍋島中学校</v>
          </cell>
          <cell r="I26" t="str">
            <v>佐賀市立</v>
          </cell>
          <cell r="J26" t="str">
            <v>佐賀市</v>
          </cell>
          <cell r="K26" t="str">
            <v>藤原　孝昭</v>
          </cell>
        </row>
        <row r="27">
          <cell r="G27" t="str">
            <v>諸富</v>
          </cell>
          <cell r="H27" t="str">
            <v>諸富中学校</v>
          </cell>
          <cell r="I27" t="str">
            <v>佐賀市立</v>
          </cell>
          <cell r="J27" t="str">
            <v>佐賀市</v>
          </cell>
          <cell r="K27" t="str">
            <v>藤原　孝昭</v>
          </cell>
        </row>
        <row r="28">
          <cell r="G28" t="str">
            <v>大和</v>
          </cell>
          <cell r="H28" t="str">
            <v>大和中学校</v>
          </cell>
          <cell r="I28" t="str">
            <v>佐賀市立</v>
          </cell>
          <cell r="J28" t="str">
            <v>佐賀市</v>
          </cell>
          <cell r="K28" t="str">
            <v>藤原　孝昭</v>
          </cell>
        </row>
        <row r="29">
          <cell r="G29" t="str">
            <v>松梅</v>
          </cell>
          <cell r="H29" t="str">
            <v>松梅中学校</v>
          </cell>
          <cell r="I29" t="str">
            <v>佐賀市立</v>
          </cell>
          <cell r="J29" t="str">
            <v>佐賀市</v>
          </cell>
          <cell r="K29" t="str">
            <v>藤原　孝昭</v>
          </cell>
        </row>
        <row r="30">
          <cell r="G30" t="str">
            <v>北山</v>
          </cell>
          <cell r="H30" t="str">
            <v>北山中学校</v>
          </cell>
          <cell r="I30" t="str">
            <v>佐賀市立</v>
          </cell>
          <cell r="J30" t="str">
            <v>佐賀市</v>
          </cell>
          <cell r="K30" t="str">
            <v>藤原　孝昭</v>
          </cell>
        </row>
        <row r="31">
          <cell r="G31" t="str">
            <v>富士</v>
          </cell>
          <cell r="H31" t="str">
            <v>富士中学校</v>
          </cell>
          <cell r="I31" t="str">
            <v>佐賀市立</v>
          </cell>
          <cell r="J31" t="str">
            <v>佐賀市</v>
          </cell>
          <cell r="K31" t="str">
            <v>藤原　孝昭</v>
          </cell>
        </row>
        <row r="32">
          <cell r="G32" t="str">
            <v>三瀬</v>
          </cell>
          <cell r="H32" t="str">
            <v>三瀬中学校</v>
          </cell>
          <cell r="I32" t="str">
            <v>佐賀市立</v>
          </cell>
          <cell r="J32" t="str">
            <v>佐賀市</v>
          </cell>
          <cell r="K32" t="str">
            <v>藤原　孝昭</v>
          </cell>
        </row>
        <row r="33">
          <cell r="G33" t="str">
            <v>附属</v>
          </cell>
          <cell r="H33" t="str">
            <v>附属中学校</v>
          </cell>
          <cell r="I33" t="str">
            <v>佐賀大学文化教育学部</v>
          </cell>
          <cell r="J33" t="str">
            <v>佐賀市</v>
          </cell>
          <cell r="K33" t="str">
            <v>藤原　孝昭</v>
          </cell>
        </row>
        <row r="34">
          <cell r="G34" t="str">
            <v>弘学館</v>
          </cell>
          <cell r="H34" t="str">
            <v>弘学館中学校</v>
          </cell>
          <cell r="J34" t="str">
            <v>佐賀市</v>
          </cell>
          <cell r="K34" t="str">
            <v>藤原　孝昭</v>
          </cell>
        </row>
        <row r="35">
          <cell r="G35" t="str">
            <v>清和</v>
          </cell>
          <cell r="H35" t="str">
            <v>清和中学校</v>
          </cell>
          <cell r="J35" t="str">
            <v>佐賀市</v>
          </cell>
          <cell r="K35" t="str">
            <v>藤原　孝昭</v>
          </cell>
        </row>
        <row r="36">
          <cell r="G36" t="str">
            <v>龍谷</v>
          </cell>
          <cell r="H36" t="str">
            <v>龍谷中学校</v>
          </cell>
          <cell r="J36" t="str">
            <v>佐賀市</v>
          </cell>
          <cell r="K36" t="str">
            <v>藤原　孝昭</v>
          </cell>
        </row>
        <row r="37">
          <cell r="G37" t="str">
            <v>成穎</v>
          </cell>
          <cell r="H37" t="str">
            <v>成穎中学校</v>
          </cell>
          <cell r="J37" t="str">
            <v>佐賀市</v>
          </cell>
          <cell r="K37" t="str">
            <v>藤原　孝昭</v>
          </cell>
        </row>
        <row r="38">
          <cell r="G38" t="str">
            <v>致遠館</v>
          </cell>
          <cell r="H38" t="str">
            <v>致遠館中学校</v>
          </cell>
          <cell r="I38" t="str">
            <v>佐賀県立</v>
          </cell>
          <cell r="J38" t="str">
            <v>佐賀市</v>
          </cell>
          <cell r="K38" t="str">
            <v>藤原　孝昭</v>
          </cell>
        </row>
        <row r="39">
          <cell r="G39" t="str">
            <v>川副</v>
          </cell>
          <cell r="H39" t="str">
            <v>川副中学校</v>
          </cell>
          <cell r="I39" t="str">
            <v>佐賀市立</v>
          </cell>
          <cell r="J39" t="str">
            <v>佐賀市</v>
          </cell>
          <cell r="K39" t="str">
            <v>藤原　孝昭</v>
          </cell>
        </row>
        <row r="40">
          <cell r="G40" t="str">
            <v>東与賀</v>
          </cell>
          <cell r="H40" t="str">
            <v>東与賀中学校</v>
          </cell>
          <cell r="I40" t="str">
            <v>佐賀市立</v>
          </cell>
          <cell r="J40" t="str">
            <v>佐賀市</v>
          </cell>
          <cell r="K40" t="str">
            <v>藤原　孝昭</v>
          </cell>
        </row>
        <row r="41">
          <cell r="G41" t="str">
            <v>思斉</v>
          </cell>
          <cell r="H41" t="str">
            <v>思斉中学校</v>
          </cell>
          <cell r="I41" t="str">
            <v>佐賀市立</v>
          </cell>
          <cell r="J41" t="str">
            <v>佐賀市</v>
          </cell>
          <cell r="K41" t="str">
            <v>藤原　孝昭</v>
          </cell>
        </row>
        <row r="42">
          <cell r="G42" t="str">
            <v>ろう</v>
          </cell>
          <cell r="H42" t="str">
            <v>ろう学校</v>
          </cell>
          <cell r="I42" t="str">
            <v>佐賀県立</v>
          </cell>
          <cell r="J42" t="str">
            <v>佐賀市</v>
          </cell>
          <cell r="K42" t="str">
            <v>藤原　孝昭</v>
          </cell>
        </row>
        <row r="43">
          <cell r="G43" t="str">
            <v>西渓校</v>
          </cell>
          <cell r="H43" t="str">
            <v>東原庠舎西渓校</v>
          </cell>
          <cell r="I43" t="str">
            <v>多久市立</v>
          </cell>
          <cell r="J43" t="str">
            <v>小城・多久地区</v>
          </cell>
          <cell r="K43" t="str">
            <v>吉田　聖</v>
          </cell>
        </row>
        <row r="44">
          <cell r="G44" t="str">
            <v>東部校</v>
          </cell>
          <cell r="H44" t="str">
            <v>東原庠舎東部校</v>
          </cell>
          <cell r="I44" t="str">
            <v>多久市立</v>
          </cell>
          <cell r="J44" t="str">
            <v>小城・多久地区</v>
          </cell>
          <cell r="K44" t="str">
            <v>吉田　聖</v>
          </cell>
        </row>
        <row r="45">
          <cell r="G45" t="str">
            <v>中央校</v>
          </cell>
          <cell r="H45" t="str">
            <v>東原庠舎中央校</v>
          </cell>
          <cell r="I45" t="str">
            <v>多久市立</v>
          </cell>
          <cell r="J45" t="str">
            <v>小城・多久地区</v>
          </cell>
          <cell r="K45" t="str">
            <v>吉田　聖</v>
          </cell>
        </row>
        <row r="46">
          <cell r="G46" t="str">
            <v>小城</v>
          </cell>
          <cell r="H46" t="str">
            <v>小城中学校</v>
          </cell>
          <cell r="I46" t="str">
            <v>小城市立</v>
          </cell>
          <cell r="J46" t="str">
            <v>小城・多久地区</v>
          </cell>
          <cell r="K46" t="str">
            <v>吉田　聖</v>
          </cell>
        </row>
        <row r="47">
          <cell r="G47" t="str">
            <v>三日月</v>
          </cell>
          <cell r="H47" t="str">
            <v>三日月中学校</v>
          </cell>
          <cell r="I47" t="str">
            <v>小城市立</v>
          </cell>
          <cell r="J47" t="str">
            <v>小城・多久地区</v>
          </cell>
          <cell r="K47" t="str">
            <v>吉田　聖</v>
          </cell>
        </row>
        <row r="48">
          <cell r="G48" t="str">
            <v>牛津</v>
          </cell>
          <cell r="H48" t="str">
            <v>牛津中学校</v>
          </cell>
          <cell r="I48" t="str">
            <v>小城市立</v>
          </cell>
          <cell r="J48" t="str">
            <v>小城・多久地区</v>
          </cell>
          <cell r="K48" t="str">
            <v>吉田　聖</v>
          </cell>
        </row>
        <row r="49">
          <cell r="G49" t="str">
            <v>芦刈</v>
          </cell>
          <cell r="H49" t="str">
            <v>芦刈中学校</v>
          </cell>
          <cell r="I49" t="str">
            <v>小城市立</v>
          </cell>
          <cell r="J49" t="str">
            <v>小城・多久地区</v>
          </cell>
          <cell r="K49" t="str">
            <v>吉田　聖</v>
          </cell>
        </row>
        <row r="50">
          <cell r="G50" t="str">
            <v>伊万里</v>
          </cell>
          <cell r="H50" t="str">
            <v>伊万里中学校</v>
          </cell>
          <cell r="I50" t="str">
            <v>伊万里市立</v>
          </cell>
          <cell r="J50" t="str">
            <v>伊万里・西松浦地区</v>
          </cell>
          <cell r="K50" t="str">
            <v>福井　宏和</v>
          </cell>
        </row>
        <row r="51">
          <cell r="G51" t="str">
            <v>啓成</v>
          </cell>
          <cell r="H51" t="str">
            <v>啓成中学校</v>
          </cell>
          <cell r="I51" t="str">
            <v>伊万里市立</v>
          </cell>
          <cell r="J51" t="str">
            <v>伊万里・西松浦地区</v>
          </cell>
          <cell r="K51" t="str">
            <v>福井　宏和</v>
          </cell>
        </row>
        <row r="52">
          <cell r="G52" t="str">
            <v>青嶺</v>
          </cell>
          <cell r="H52" t="str">
            <v>青嶺中学校</v>
          </cell>
          <cell r="I52" t="str">
            <v>伊万里市立</v>
          </cell>
          <cell r="J52" t="str">
            <v>伊万里・西松浦地区</v>
          </cell>
          <cell r="K52" t="str">
            <v>福井　宏和</v>
          </cell>
        </row>
        <row r="53">
          <cell r="G53" t="str">
            <v>南波多郷学館</v>
          </cell>
          <cell r="H53" t="str">
            <v>南波多郷学館</v>
          </cell>
          <cell r="I53" t="str">
            <v>伊万里市立</v>
          </cell>
          <cell r="J53" t="str">
            <v>伊万里・西松浦地区</v>
          </cell>
          <cell r="K53" t="str">
            <v>福井　宏和</v>
          </cell>
        </row>
        <row r="54">
          <cell r="G54" t="str">
            <v>東陵</v>
          </cell>
          <cell r="H54" t="str">
            <v>東陵中学校</v>
          </cell>
          <cell r="I54" t="str">
            <v>伊万里市立</v>
          </cell>
          <cell r="J54" t="str">
            <v>伊万里・西松浦地区</v>
          </cell>
          <cell r="K54" t="str">
            <v>福井　宏和</v>
          </cell>
        </row>
        <row r="55">
          <cell r="G55" t="str">
            <v>国見</v>
          </cell>
          <cell r="H55" t="str">
            <v>国見中学校</v>
          </cell>
          <cell r="I55" t="str">
            <v>伊万里市立</v>
          </cell>
          <cell r="J55" t="str">
            <v>伊万里・西松浦地区</v>
          </cell>
          <cell r="K55" t="str">
            <v>福井　宏和</v>
          </cell>
        </row>
        <row r="56">
          <cell r="G56" t="str">
            <v>滝野</v>
          </cell>
          <cell r="H56" t="str">
            <v>滝野中学校</v>
          </cell>
          <cell r="I56" t="str">
            <v>伊万里市立</v>
          </cell>
          <cell r="J56" t="str">
            <v>伊万里・西松浦地区</v>
          </cell>
          <cell r="K56" t="str">
            <v>福井　宏和</v>
          </cell>
        </row>
        <row r="57">
          <cell r="G57" t="str">
            <v>山代</v>
          </cell>
          <cell r="H57" t="str">
            <v>山代中学校</v>
          </cell>
          <cell r="I57" t="str">
            <v>伊万里市立</v>
          </cell>
          <cell r="J57" t="str">
            <v>伊万里・西松浦地区</v>
          </cell>
          <cell r="K57" t="str">
            <v>福井　宏和</v>
          </cell>
        </row>
        <row r="58">
          <cell r="G58" t="str">
            <v>有田</v>
          </cell>
          <cell r="H58" t="str">
            <v>有田中学校</v>
          </cell>
          <cell r="I58" t="str">
            <v>有田町立</v>
          </cell>
          <cell r="J58" t="str">
            <v>伊万里・西松浦地区</v>
          </cell>
          <cell r="K58" t="str">
            <v>福井　宏和</v>
          </cell>
        </row>
        <row r="59">
          <cell r="G59" t="str">
            <v>西有田</v>
          </cell>
          <cell r="H59" t="str">
            <v>西有田中学校</v>
          </cell>
          <cell r="I59" t="str">
            <v>有田町立</v>
          </cell>
          <cell r="J59" t="str">
            <v>伊万里・西松浦地区</v>
          </cell>
          <cell r="K59" t="str">
            <v>福井　宏和</v>
          </cell>
        </row>
        <row r="60">
          <cell r="G60" t="str">
            <v>第一</v>
          </cell>
          <cell r="H60" t="str">
            <v>第一中学校</v>
          </cell>
          <cell r="I60" t="str">
            <v>唐津市立</v>
          </cell>
          <cell r="J60" t="str">
            <v>唐津地区</v>
          </cell>
          <cell r="K60" t="str">
            <v>原　寛喜</v>
          </cell>
        </row>
        <row r="61">
          <cell r="G61" t="str">
            <v>佐志</v>
          </cell>
          <cell r="H61" t="str">
            <v>佐志中学校</v>
          </cell>
          <cell r="I61" t="str">
            <v>唐津市立</v>
          </cell>
          <cell r="J61" t="str">
            <v>唐津地区</v>
          </cell>
          <cell r="K61" t="str">
            <v>原　寛喜</v>
          </cell>
        </row>
        <row r="62">
          <cell r="G62" t="str">
            <v>高峰</v>
          </cell>
          <cell r="H62" t="str">
            <v>高峰中学校</v>
          </cell>
          <cell r="I62" t="str">
            <v>唐津市立</v>
          </cell>
          <cell r="J62" t="str">
            <v>唐津地区</v>
          </cell>
          <cell r="K62" t="str">
            <v>原　寛喜</v>
          </cell>
        </row>
        <row r="63">
          <cell r="G63" t="str">
            <v>第五</v>
          </cell>
          <cell r="H63" t="str">
            <v>第五中学校</v>
          </cell>
          <cell r="I63" t="str">
            <v>唐津市立</v>
          </cell>
          <cell r="J63" t="str">
            <v>唐津地区</v>
          </cell>
          <cell r="K63" t="str">
            <v>原　寛喜</v>
          </cell>
        </row>
        <row r="64">
          <cell r="G64" t="str">
            <v>鏡</v>
          </cell>
          <cell r="H64" t="str">
            <v>鏡中学校</v>
          </cell>
          <cell r="I64" t="str">
            <v>唐津市立</v>
          </cell>
          <cell r="J64" t="str">
            <v>唐津地区</v>
          </cell>
          <cell r="K64" t="str">
            <v>原　寛喜</v>
          </cell>
        </row>
        <row r="65">
          <cell r="G65" t="str">
            <v>鬼塚</v>
          </cell>
          <cell r="H65" t="str">
            <v>鬼塚中学校</v>
          </cell>
          <cell r="I65" t="str">
            <v>唐津市立</v>
          </cell>
          <cell r="J65" t="str">
            <v>唐津地区</v>
          </cell>
          <cell r="K65" t="str">
            <v>原　寛喜</v>
          </cell>
        </row>
        <row r="66">
          <cell r="G66" t="str">
            <v>湊</v>
          </cell>
          <cell r="H66" t="str">
            <v>湊中学校</v>
          </cell>
          <cell r="I66" t="str">
            <v>唐津市立</v>
          </cell>
          <cell r="J66" t="str">
            <v>唐津地区</v>
          </cell>
          <cell r="K66" t="str">
            <v>原　寛喜</v>
          </cell>
        </row>
        <row r="67">
          <cell r="G67" t="str">
            <v>西唐津</v>
          </cell>
          <cell r="H67" t="str">
            <v>西唐津中学校</v>
          </cell>
          <cell r="I67" t="str">
            <v>唐津市立</v>
          </cell>
          <cell r="J67" t="str">
            <v>唐津地区</v>
          </cell>
          <cell r="K67" t="str">
            <v>原　寛喜</v>
          </cell>
        </row>
        <row r="68">
          <cell r="G68" t="str">
            <v>浜玉</v>
          </cell>
          <cell r="H68" t="str">
            <v>浜玉中学校</v>
          </cell>
          <cell r="I68" t="str">
            <v>唐津市立</v>
          </cell>
          <cell r="J68" t="str">
            <v>唐津地区</v>
          </cell>
          <cell r="K68" t="str">
            <v>原　寛喜</v>
          </cell>
        </row>
        <row r="69">
          <cell r="G69" t="str">
            <v>厳木</v>
          </cell>
          <cell r="H69" t="str">
            <v>厳木中学校</v>
          </cell>
          <cell r="I69" t="str">
            <v>唐津市立</v>
          </cell>
          <cell r="J69" t="str">
            <v>唐津地区</v>
          </cell>
          <cell r="K69" t="str">
            <v>原　寛喜</v>
          </cell>
        </row>
        <row r="70">
          <cell r="G70" t="str">
            <v>相知</v>
          </cell>
          <cell r="H70" t="str">
            <v>相知中学校</v>
          </cell>
          <cell r="I70" t="str">
            <v>唐津市立</v>
          </cell>
          <cell r="J70" t="str">
            <v>唐津地区</v>
          </cell>
          <cell r="K70" t="str">
            <v>原　寛喜</v>
          </cell>
        </row>
        <row r="71">
          <cell r="G71" t="str">
            <v>北波多</v>
          </cell>
          <cell r="H71" t="str">
            <v>北波多中学校</v>
          </cell>
          <cell r="I71" t="str">
            <v>唐津市立</v>
          </cell>
          <cell r="J71" t="str">
            <v>唐津地区</v>
          </cell>
          <cell r="K71" t="str">
            <v>原　寛喜</v>
          </cell>
        </row>
        <row r="72">
          <cell r="G72" t="str">
            <v>肥前</v>
          </cell>
          <cell r="H72" t="str">
            <v>肥前中学校</v>
          </cell>
          <cell r="I72" t="str">
            <v>唐津市立</v>
          </cell>
          <cell r="J72" t="str">
            <v>唐津地区</v>
          </cell>
          <cell r="K72" t="str">
            <v>原　寛喜</v>
          </cell>
        </row>
        <row r="73">
          <cell r="G73" t="str">
            <v>馬渡</v>
          </cell>
          <cell r="H73" t="str">
            <v>馬渡中学校</v>
          </cell>
          <cell r="I73" t="str">
            <v>唐津市立</v>
          </cell>
          <cell r="J73" t="str">
            <v>唐津地区</v>
          </cell>
          <cell r="K73" t="str">
            <v>原　寛喜</v>
          </cell>
        </row>
        <row r="74">
          <cell r="G74" t="str">
            <v>加唐</v>
          </cell>
          <cell r="H74" t="str">
            <v>加唐中学校</v>
          </cell>
          <cell r="I74" t="str">
            <v>唐津市立</v>
          </cell>
          <cell r="J74" t="str">
            <v>唐津地区</v>
          </cell>
          <cell r="K74" t="str">
            <v>原　寛喜</v>
          </cell>
        </row>
        <row r="75">
          <cell r="G75" t="str">
            <v>海青</v>
          </cell>
          <cell r="H75" t="str">
            <v>海青中学校</v>
          </cell>
          <cell r="I75" t="str">
            <v>唐津市立</v>
          </cell>
          <cell r="J75" t="str">
            <v>唐津地区</v>
          </cell>
          <cell r="K75" t="str">
            <v>原　寛喜</v>
          </cell>
        </row>
        <row r="76">
          <cell r="G76" t="str">
            <v>小川</v>
          </cell>
          <cell r="H76" t="str">
            <v>小川中学校</v>
          </cell>
          <cell r="I76" t="str">
            <v>唐津市立</v>
          </cell>
          <cell r="J76" t="str">
            <v>唐津地区</v>
          </cell>
          <cell r="K76" t="str">
            <v>原　寛喜</v>
          </cell>
        </row>
        <row r="77">
          <cell r="G77" t="str">
            <v>七山</v>
          </cell>
          <cell r="H77" t="str">
            <v>七山中学校</v>
          </cell>
          <cell r="I77" t="str">
            <v>唐津市立</v>
          </cell>
          <cell r="J77" t="str">
            <v>唐津地区</v>
          </cell>
          <cell r="K77" t="str">
            <v>原　寛喜</v>
          </cell>
        </row>
        <row r="78">
          <cell r="G78" t="str">
            <v>玄海みらい</v>
          </cell>
          <cell r="H78" t="str">
            <v>玄海みらい学園</v>
          </cell>
          <cell r="I78" t="str">
            <v>玄海町立</v>
          </cell>
          <cell r="J78" t="str">
            <v>唐津地区</v>
          </cell>
          <cell r="K78" t="str">
            <v>原　寛喜</v>
          </cell>
        </row>
        <row r="79">
          <cell r="G79" t="str">
            <v>唐津東</v>
          </cell>
          <cell r="H79" t="str">
            <v>唐津東中学校</v>
          </cell>
          <cell r="I79" t="str">
            <v>佐賀県立</v>
          </cell>
          <cell r="J79" t="str">
            <v>唐津地区</v>
          </cell>
          <cell r="K79" t="str">
            <v>原　寛喜</v>
          </cell>
        </row>
        <row r="80">
          <cell r="G80" t="str">
            <v>虹の松原分校</v>
          </cell>
          <cell r="H80" t="str">
            <v>虹の松原分校</v>
          </cell>
          <cell r="J80" t="str">
            <v>唐津地区</v>
          </cell>
          <cell r="K80" t="str">
            <v>原　寛喜</v>
          </cell>
        </row>
        <row r="81">
          <cell r="G81" t="str">
            <v>早稲田佐賀</v>
          </cell>
          <cell r="H81" t="str">
            <v>早稲田佐賀中学校</v>
          </cell>
          <cell r="J81" t="str">
            <v>唐津地区</v>
          </cell>
          <cell r="K81" t="str">
            <v>原　寛喜</v>
          </cell>
        </row>
        <row r="82">
          <cell r="G82" t="str">
            <v>武雄</v>
          </cell>
          <cell r="H82" t="str">
            <v>武雄中学校</v>
          </cell>
          <cell r="I82" t="str">
            <v>武雄市立</v>
          </cell>
          <cell r="J82" t="str">
            <v>杵島・武雄地区</v>
          </cell>
          <cell r="K82" t="str">
            <v>山口　幸二</v>
          </cell>
        </row>
        <row r="83">
          <cell r="G83" t="str">
            <v>武雄北</v>
          </cell>
          <cell r="H83" t="str">
            <v>武雄北中学校</v>
          </cell>
          <cell r="I83" t="str">
            <v>武雄市立</v>
          </cell>
          <cell r="J83" t="str">
            <v>杵島・武雄地区</v>
          </cell>
          <cell r="K83" t="str">
            <v>山口　幸二</v>
          </cell>
        </row>
        <row r="84">
          <cell r="G84" t="str">
            <v>川登</v>
          </cell>
          <cell r="H84" t="str">
            <v>川登中学校</v>
          </cell>
          <cell r="I84" t="str">
            <v>武雄市立</v>
          </cell>
          <cell r="J84" t="str">
            <v>杵島・武雄地区</v>
          </cell>
          <cell r="K84" t="str">
            <v>山口　幸二</v>
          </cell>
        </row>
        <row r="85">
          <cell r="G85" t="str">
            <v>白石</v>
          </cell>
          <cell r="H85" t="str">
            <v>白石中学校</v>
          </cell>
          <cell r="I85" t="str">
            <v>白石町立</v>
          </cell>
          <cell r="J85" t="str">
            <v>杵島・武雄地区</v>
          </cell>
          <cell r="K85" t="str">
            <v>山口　幸二</v>
          </cell>
        </row>
        <row r="86">
          <cell r="G86" t="str">
            <v>福富</v>
          </cell>
          <cell r="H86" t="str">
            <v>福富中学校</v>
          </cell>
          <cell r="I86" t="str">
            <v>白石町立</v>
          </cell>
          <cell r="J86" t="str">
            <v>杵島・武雄地区</v>
          </cell>
          <cell r="K86" t="str">
            <v>山口　幸二</v>
          </cell>
        </row>
        <row r="87">
          <cell r="G87" t="str">
            <v>有明</v>
          </cell>
          <cell r="H87" t="str">
            <v>有明中学校</v>
          </cell>
          <cell r="I87" t="str">
            <v>白石町立</v>
          </cell>
          <cell r="J87" t="str">
            <v>杵島・武雄地区</v>
          </cell>
          <cell r="K87" t="str">
            <v>山口　幸二</v>
          </cell>
        </row>
        <row r="88">
          <cell r="G88" t="str">
            <v>江北</v>
          </cell>
          <cell r="H88" t="str">
            <v>江北中学校</v>
          </cell>
          <cell r="I88" t="str">
            <v>江北町立</v>
          </cell>
          <cell r="J88" t="str">
            <v>杵島・武雄地区</v>
          </cell>
          <cell r="K88" t="str">
            <v>山口　幸二</v>
          </cell>
        </row>
        <row r="89">
          <cell r="G89" t="str">
            <v>大町ひじり</v>
          </cell>
          <cell r="H89" t="str">
            <v>大町ひじり学園</v>
          </cell>
          <cell r="I89" t="str">
            <v>大町町立</v>
          </cell>
          <cell r="J89" t="str">
            <v>杵島・武雄地区</v>
          </cell>
          <cell r="K89" t="str">
            <v>山口　幸二</v>
          </cell>
        </row>
        <row r="90">
          <cell r="G90" t="str">
            <v>北方</v>
          </cell>
          <cell r="H90" t="str">
            <v>北方中学校</v>
          </cell>
          <cell r="I90" t="str">
            <v>武雄市立</v>
          </cell>
          <cell r="J90" t="str">
            <v>杵島・武雄地区</v>
          </cell>
          <cell r="K90" t="str">
            <v>山口　幸二</v>
          </cell>
        </row>
        <row r="91">
          <cell r="G91" t="str">
            <v>山内</v>
          </cell>
          <cell r="H91" t="str">
            <v>山内中学校</v>
          </cell>
          <cell r="I91" t="str">
            <v>武雄市立</v>
          </cell>
          <cell r="J91" t="str">
            <v>杵島・武雄地区</v>
          </cell>
          <cell r="K91" t="str">
            <v>山口　幸二</v>
          </cell>
        </row>
        <row r="92">
          <cell r="G92" t="str">
            <v>武雄青陵</v>
          </cell>
          <cell r="H92" t="str">
            <v>武雄青陵中学校</v>
          </cell>
          <cell r="I92" t="str">
            <v>佐賀県立</v>
          </cell>
          <cell r="J92" t="str">
            <v>杵島・武雄地区</v>
          </cell>
          <cell r="K92" t="str">
            <v>山口　幸二</v>
          </cell>
        </row>
        <row r="93">
          <cell r="G93" t="str">
            <v>西部</v>
          </cell>
          <cell r="H93" t="str">
            <v>西部中学校</v>
          </cell>
          <cell r="I93" t="str">
            <v>鹿島市立</v>
          </cell>
          <cell r="J93" t="str">
            <v>鹿島・嬉野・藤津地区</v>
          </cell>
          <cell r="K93" t="str">
            <v>桑原　智仁</v>
          </cell>
        </row>
        <row r="94">
          <cell r="G94" t="str">
            <v>東部</v>
          </cell>
          <cell r="H94" t="str">
            <v>東部中学校</v>
          </cell>
          <cell r="I94" t="str">
            <v>鹿島市立</v>
          </cell>
          <cell r="J94" t="str">
            <v>鹿島・嬉野・藤津地区</v>
          </cell>
          <cell r="K94" t="str">
            <v>桑原　智仁</v>
          </cell>
        </row>
        <row r="95">
          <cell r="G95" t="str">
            <v>多良</v>
          </cell>
          <cell r="H95" t="str">
            <v>多良中学校</v>
          </cell>
          <cell r="I95" t="str">
            <v>太良町立</v>
          </cell>
          <cell r="J95" t="str">
            <v>鹿島・嬉野・藤津地区</v>
          </cell>
          <cell r="K95" t="str">
            <v>桑原　智仁</v>
          </cell>
        </row>
        <row r="96">
          <cell r="G96" t="str">
            <v>大浦</v>
          </cell>
          <cell r="H96" t="str">
            <v>大浦中学校</v>
          </cell>
          <cell r="I96" t="str">
            <v>太良町立</v>
          </cell>
          <cell r="J96" t="str">
            <v>鹿島・嬉野・藤津地区</v>
          </cell>
          <cell r="K96" t="str">
            <v>桑原　智仁</v>
          </cell>
        </row>
        <row r="97">
          <cell r="G97" t="str">
            <v>塩田</v>
          </cell>
          <cell r="H97" t="str">
            <v>塩田中学校</v>
          </cell>
          <cell r="I97" t="str">
            <v>嬉野市立</v>
          </cell>
          <cell r="J97" t="str">
            <v>鹿島・嬉野・藤津地区</v>
          </cell>
          <cell r="K97" t="str">
            <v>桑原　智仁</v>
          </cell>
        </row>
        <row r="98">
          <cell r="G98" t="str">
            <v>嬉野</v>
          </cell>
          <cell r="H98" t="str">
            <v>嬉野中学校</v>
          </cell>
          <cell r="I98" t="str">
            <v>嬉野市立</v>
          </cell>
          <cell r="J98" t="str">
            <v>鹿島・嬉野・藤津地区</v>
          </cell>
          <cell r="K98" t="str">
            <v>桑原　智仁</v>
          </cell>
        </row>
        <row r="99">
          <cell r="G99" t="str">
            <v>大野原</v>
          </cell>
          <cell r="H99" t="str">
            <v>大野原中学校</v>
          </cell>
          <cell r="I99" t="str">
            <v>嬉野市立</v>
          </cell>
          <cell r="J99" t="str">
            <v>鹿島・嬉野・藤津地区</v>
          </cell>
          <cell r="K99" t="str">
            <v>桑原　智仁</v>
          </cell>
        </row>
        <row r="100">
          <cell r="G100" t="str">
            <v>吉田</v>
          </cell>
          <cell r="H100" t="str">
            <v>吉田中学校</v>
          </cell>
          <cell r="I100" t="str">
            <v>嬉野市立</v>
          </cell>
          <cell r="J100" t="str">
            <v>鹿島・嬉野・藤津地区</v>
          </cell>
          <cell r="K100" t="str">
            <v>桑原　智仁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opLeftCell="A4" workbookViewId="0">
      <selection activeCell="K17" sqref="K17"/>
    </sheetView>
  </sheetViews>
  <sheetFormatPr defaultRowHeight="13.5" x14ac:dyDescent="0.15"/>
  <cols>
    <col min="1" max="1" width="11.25" customWidth="1"/>
    <col min="2" max="2" width="16.125" customWidth="1"/>
    <col min="3" max="3" width="5.375" customWidth="1"/>
    <col min="4" max="4" width="12.5" customWidth="1"/>
    <col min="5" max="5" width="17.75" customWidth="1"/>
    <col min="6" max="6" width="13.875" customWidth="1"/>
    <col min="7" max="10" width="9" customWidth="1"/>
    <col min="11" max="11" width="17" customWidth="1"/>
  </cols>
  <sheetData>
    <row r="1" spans="1:11" ht="34.5" customHeight="1" x14ac:dyDescent="0.15">
      <c r="A1" s="1" t="s">
        <v>440</v>
      </c>
      <c r="B1" s="4">
        <v>8</v>
      </c>
      <c r="C1" s="3" t="s">
        <v>62</v>
      </c>
    </row>
    <row r="2" spans="1:11" ht="34.5" customHeight="1" x14ac:dyDescent="0.15">
      <c r="A2" s="1" t="s">
        <v>108</v>
      </c>
      <c r="B2" s="4">
        <v>63</v>
      </c>
      <c r="C2" s="3" t="s">
        <v>109</v>
      </c>
      <c r="G2" t="s">
        <v>125</v>
      </c>
      <c r="H2" t="s">
        <v>126</v>
      </c>
      <c r="I2" t="s">
        <v>127</v>
      </c>
      <c r="J2" t="s">
        <v>128</v>
      </c>
      <c r="K2" t="s">
        <v>462</v>
      </c>
    </row>
    <row r="3" spans="1:11" ht="34.5" customHeight="1" x14ac:dyDescent="0.15">
      <c r="A3" s="1" t="s">
        <v>19</v>
      </c>
      <c r="B3" s="6"/>
      <c r="C3" s="5" t="s">
        <v>47</v>
      </c>
      <c r="D3" s="7"/>
      <c r="G3" t="s">
        <v>129</v>
      </c>
      <c r="H3" t="s">
        <v>130</v>
      </c>
      <c r="I3" t="s">
        <v>127</v>
      </c>
      <c r="J3" t="s">
        <v>128</v>
      </c>
      <c r="K3" t="s">
        <v>462</v>
      </c>
    </row>
    <row r="4" spans="1:11" ht="34.5" customHeight="1" x14ac:dyDescent="0.15">
      <c r="A4" s="1" t="s">
        <v>55</v>
      </c>
      <c r="B4" s="8" t="s">
        <v>542</v>
      </c>
      <c r="G4" t="s">
        <v>131</v>
      </c>
      <c r="H4" t="s">
        <v>132</v>
      </c>
      <c r="I4" t="s">
        <v>127</v>
      </c>
      <c r="J4" t="s">
        <v>128</v>
      </c>
      <c r="K4" t="s">
        <v>462</v>
      </c>
    </row>
    <row r="5" spans="1:11" ht="34.5" customHeight="1" x14ac:dyDescent="0.15">
      <c r="G5" t="s">
        <v>133</v>
      </c>
      <c r="H5" t="s">
        <v>134</v>
      </c>
      <c r="I5" t="s">
        <v>127</v>
      </c>
      <c r="J5" t="s">
        <v>128</v>
      </c>
      <c r="K5" t="s">
        <v>462</v>
      </c>
    </row>
    <row r="6" spans="1:11" ht="34.5" customHeight="1" x14ac:dyDescent="0.15">
      <c r="A6" s="2"/>
      <c r="B6" t="s">
        <v>110</v>
      </c>
      <c r="G6" t="s">
        <v>135</v>
      </c>
      <c r="H6" t="s">
        <v>136</v>
      </c>
      <c r="I6" t="s">
        <v>127</v>
      </c>
      <c r="J6" t="s">
        <v>128</v>
      </c>
      <c r="K6" t="s">
        <v>462</v>
      </c>
    </row>
    <row r="7" spans="1:11" ht="34.5" customHeight="1" x14ac:dyDescent="0.15">
      <c r="G7" t="s">
        <v>137</v>
      </c>
      <c r="H7" t="s">
        <v>138</v>
      </c>
      <c r="J7" t="s">
        <v>128</v>
      </c>
      <c r="K7" t="s">
        <v>462</v>
      </c>
    </row>
    <row r="8" spans="1:11" ht="34.5" customHeight="1" x14ac:dyDescent="0.15">
      <c r="G8" t="s">
        <v>139</v>
      </c>
      <c r="H8" t="s">
        <v>140</v>
      </c>
      <c r="I8" t="s">
        <v>141</v>
      </c>
      <c r="J8" t="s">
        <v>128</v>
      </c>
      <c r="K8" t="s">
        <v>462</v>
      </c>
    </row>
    <row r="9" spans="1:11" ht="34.5" customHeight="1" x14ac:dyDescent="0.15">
      <c r="G9" t="s">
        <v>142</v>
      </c>
      <c r="H9" t="s">
        <v>143</v>
      </c>
      <c r="I9" t="s">
        <v>144</v>
      </c>
      <c r="J9" t="s">
        <v>145</v>
      </c>
      <c r="K9" t="s">
        <v>519</v>
      </c>
    </row>
    <row r="10" spans="1:11" ht="34.5" customHeight="1" x14ac:dyDescent="0.15">
      <c r="G10" t="s">
        <v>146</v>
      </c>
      <c r="H10" t="s">
        <v>147</v>
      </c>
      <c r="I10" t="s">
        <v>144</v>
      </c>
      <c r="J10" t="s">
        <v>145</v>
      </c>
      <c r="K10" t="s">
        <v>519</v>
      </c>
    </row>
    <row r="11" spans="1:11" ht="34.5" customHeight="1" x14ac:dyDescent="0.15">
      <c r="G11" t="s">
        <v>148</v>
      </c>
      <c r="H11" t="s">
        <v>149</v>
      </c>
      <c r="I11" t="s">
        <v>144</v>
      </c>
      <c r="J11" t="s">
        <v>145</v>
      </c>
      <c r="K11" t="s">
        <v>519</v>
      </c>
    </row>
    <row r="12" spans="1:11" ht="34.5" customHeight="1" x14ac:dyDescent="0.15">
      <c r="G12" t="s">
        <v>150</v>
      </c>
      <c r="H12" t="s">
        <v>151</v>
      </c>
      <c r="I12" t="s">
        <v>152</v>
      </c>
      <c r="J12" t="s">
        <v>145</v>
      </c>
      <c r="K12" t="s">
        <v>519</v>
      </c>
    </row>
    <row r="13" spans="1:11" ht="34.5" customHeight="1" x14ac:dyDescent="0.15">
      <c r="G13" t="s">
        <v>153</v>
      </c>
      <c r="H13" t="s">
        <v>154</v>
      </c>
      <c r="I13" t="s">
        <v>155</v>
      </c>
      <c r="J13" t="s">
        <v>156</v>
      </c>
      <c r="K13" t="s">
        <v>543</v>
      </c>
    </row>
    <row r="14" spans="1:11" ht="34.5" customHeight="1" x14ac:dyDescent="0.15">
      <c r="G14" t="s">
        <v>157</v>
      </c>
      <c r="H14" t="s">
        <v>158</v>
      </c>
      <c r="I14" t="s">
        <v>155</v>
      </c>
      <c r="J14" t="s">
        <v>156</v>
      </c>
      <c r="K14" t="s">
        <v>543</v>
      </c>
    </row>
    <row r="15" spans="1:11" x14ac:dyDescent="0.15">
      <c r="G15" t="s">
        <v>159</v>
      </c>
      <c r="H15" t="s">
        <v>160</v>
      </c>
      <c r="I15" t="s">
        <v>161</v>
      </c>
      <c r="J15" t="s">
        <v>156</v>
      </c>
      <c r="K15" t="s">
        <v>543</v>
      </c>
    </row>
    <row r="16" spans="1:11" x14ac:dyDescent="0.15">
      <c r="G16" t="s">
        <v>162</v>
      </c>
      <c r="H16" t="s">
        <v>163</v>
      </c>
      <c r="I16" t="s">
        <v>161</v>
      </c>
      <c r="J16" t="s">
        <v>156</v>
      </c>
      <c r="K16" t="s">
        <v>543</v>
      </c>
    </row>
    <row r="17" spans="7:11" x14ac:dyDescent="0.15">
      <c r="G17" t="s">
        <v>164</v>
      </c>
      <c r="H17" t="s">
        <v>165</v>
      </c>
      <c r="I17" t="s">
        <v>155</v>
      </c>
      <c r="J17" t="s">
        <v>156</v>
      </c>
      <c r="K17" t="s">
        <v>543</v>
      </c>
    </row>
    <row r="18" spans="7:11" x14ac:dyDescent="0.15">
      <c r="G18" t="s">
        <v>166</v>
      </c>
      <c r="H18" t="s">
        <v>167</v>
      </c>
      <c r="I18" t="s">
        <v>168</v>
      </c>
      <c r="J18" t="s">
        <v>111</v>
      </c>
      <c r="K18" t="s">
        <v>520</v>
      </c>
    </row>
    <row r="19" spans="7:11" x14ac:dyDescent="0.15">
      <c r="G19" t="s">
        <v>169</v>
      </c>
      <c r="H19" t="s">
        <v>170</v>
      </c>
      <c r="I19" t="s">
        <v>168</v>
      </c>
      <c r="J19" t="s">
        <v>111</v>
      </c>
      <c r="K19" t="s">
        <v>520</v>
      </c>
    </row>
    <row r="20" spans="7:11" x14ac:dyDescent="0.15">
      <c r="G20" t="s">
        <v>171</v>
      </c>
      <c r="H20" t="s">
        <v>172</v>
      </c>
      <c r="I20" t="s">
        <v>168</v>
      </c>
      <c r="J20" t="s">
        <v>111</v>
      </c>
      <c r="K20" t="s">
        <v>520</v>
      </c>
    </row>
    <row r="21" spans="7:11" x14ac:dyDescent="0.15">
      <c r="G21" t="s">
        <v>173</v>
      </c>
      <c r="H21" t="s">
        <v>174</v>
      </c>
      <c r="I21" t="s">
        <v>168</v>
      </c>
      <c r="J21" t="s">
        <v>111</v>
      </c>
      <c r="K21" t="s">
        <v>520</v>
      </c>
    </row>
    <row r="22" spans="7:11" x14ac:dyDescent="0.15">
      <c r="G22" t="s">
        <v>175</v>
      </c>
      <c r="H22" t="s">
        <v>176</v>
      </c>
      <c r="I22" t="s">
        <v>168</v>
      </c>
      <c r="J22" t="s">
        <v>111</v>
      </c>
      <c r="K22" t="s">
        <v>520</v>
      </c>
    </row>
    <row r="23" spans="7:11" x14ac:dyDescent="0.15">
      <c r="G23" t="s">
        <v>177</v>
      </c>
      <c r="H23" t="s">
        <v>178</v>
      </c>
      <c r="I23" t="s">
        <v>168</v>
      </c>
      <c r="J23" t="s">
        <v>111</v>
      </c>
      <c r="K23" t="s">
        <v>520</v>
      </c>
    </row>
    <row r="24" spans="7:11" x14ac:dyDescent="0.15">
      <c r="G24" t="s">
        <v>179</v>
      </c>
      <c r="H24" t="s">
        <v>180</v>
      </c>
      <c r="I24" t="s">
        <v>168</v>
      </c>
      <c r="J24" t="s">
        <v>111</v>
      </c>
      <c r="K24" t="s">
        <v>520</v>
      </c>
    </row>
    <row r="25" spans="7:11" x14ac:dyDescent="0.15">
      <c r="G25" t="s">
        <v>181</v>
      </c>
      <c r="H25" t="s">
        <v>182</v>
      </c>
      <c r="I25" t="s">
        <v>168</v>
      </c>
      <c r="J25" t="s">
        <v>111</v>
      </c>
      <c r="K25" t="s">
        <v>520</v>
      </c>
    </row>
    <row r="26" spans="7:11" x14ac:dyDescent="0.15">
      <c r="G26" t="s">
        <v>183</v>
      </c>
      <c r="H26" t="s">
        <v>184</v>
      </c>
      <c r="I26" t="s">
        <v>168</v>
      </c>
      <c r="J26" t="s">
        <v>111</v>
      </c>
      <c r="K26" t="s">
        <v>520</v>
      </c>
    </row>
    <row r="27" spans="7:11" x14ac:dyDescent="0.15">
      <c r="G27" t="s">
        <v>185</v>
      </c>
      <c r="H27" t="s">
        <v>186</v>
      </c>
      <c r="I27" t="s">
        <v>168</v>
      </c>
      <c r="J27" t="s">
        <v>111</v>
      </c>
      <c r="K27" t="s">
        <v>520</v>
      </c>
    </row>
    <row r="28" spans="7:11" x14ac:dyDescent="0.15">
      <c r="G28" t="s">
        <v>187</v>
      </c>
      <c r="H28" t="s">
        <v>188</v>
      </c>
      <c r="I28" t="s">
        <v>168</v>
      </c>
      <c r="J28" t="s">
        <v>111</v>
      </c>
      <c r="K28" t="s">
        <v>520</v>
      </c>
    </row>
    <row r="29" spans="7:11" x14ac:dyDescent="0.15">
      <c r="G29" t="s">
        <v>189</v>
      </c>
      <c r="H29" t="s">
        <v>190</v>
      </c>
      <c r="I29" t="s">
        <v>168</v>
      </c>
      <c r="J29" t="s">
        <v>111</v>
      </c>
      <c r="K29" t="s">
        <v>520</v>
      </c>
    </row>
    <row r="30" spans="7:11" x14ac:dyDescent="0.15">
      <c r="G30" t="s">
        <v>191</v>
      </c>
      <c r="H30" t="s">
        <v>192</v>
      </c>
      <c r="I30" t="s">
        <v>168</v>
      </c>
      <c r="J30" t="s">
        <v>111</v>
      </c>
      <c r="K30" t="s">
        <v>520</v>
      </c>
    </row>
    <row r="31" spans="7:11" x14ac:dyDescent="0.15">
      <c r="G31" t="s">
        <v>193</v>
      </c>
      <c r="H31" t="s">
        <v>194</v>
      </c>
      <c r="I31" t="s">
        <v>168</v>
      </c>
      <c r="J31" t="s">
        <v>111</v>
      </c>
      <c r="K31" t="s">
        <v>520</v>
      </c>
    </row>
    <row r="32" spans="7:11" x14ac:dyDescent="0.15">
      <c r="G32" t="s">
        <v>195</v>
      </c>
      <c r="H32" t="s">
        <v>196</v>
      </c>
      <c r="I32" t="s">
        <v>168</v>
      </c>
      <c r="J32" t="s">
        <v>111</v>
      </c>
      <c r="K32" t="s">
        <v>520</v>
      </c>
    </row>
    <row r="33" spans="7:11" x14ac:dyDescent="0.15">
      <c r="G33" t="s">
        <v>197</v>
      </c>
      <c r="H33" t="s">
        <v>198</v>
      </c>
      <c r="I33" t="s">
        <v>199</v>
      </c>
      <c r="J33" t="s">
        <v>111</v>
      </c>
      <c r="K33" t="s">
        <v>520</v>
      </c>
    </row>
    <row r="34" spans="7:11" x14ac:dyDescent="0.15">
      <c r="G34" t="s">
        <v>200</v>
      </c>
      <c r="H34" t="s">
        <v>201</v>
      </c>
      <c r="J34" t="s">
        <v>111</v>
      </c>
      <c r="K34" t="s">
        <v>520</v>
      </c>
    </row>
    <row r="35" spans="7:11" x14ac:dyDescent="0.15">
      <c r="G35" t="s">
        <v>202</v>
      </c>
      <c r="H35" t="s">
        <v>203</v>
      </c>
      <c r="J35" t="s">
        <v>111</v>
      </c>
      <c r="K35" t="s">
        <v>520</v>
      </c>
    </row>
    <row r="36" spans="7:11" x14ac:dyDescent="0.15">
      <c r="G36" t="s">
        <v>204</v>
      </c>
      <c r="H36" t="s">
        <v>205</v>
      </c>
      <c r="J36" t="s">
        <v>111</v>
      </c>
      <c r="K36" t="s">
        <v>520</v>
      </c>
    </row>
    <row r="37" spans="7:11" x14ac:dyDescent="0.15">
      <c r="G37" t="s">
        <v>206</v>
      </c>
      <c r="H37" t="s">
        <v>207</v>
      </c>
      <c r="J37" t="s">
        <v>111</v>
      </c>
      <c r="K37" t="s">
        <v>520</v>
      </c>
    </row>
    <row r="38" spans="7:11" x14ac:dyDescent="0.15">
      <c r="G38" t="s">
        <v>208</v>
      </c>
      <c r="H38" t="s">
        <v>209</v>
      </c>
      <c r="I38" t="s">
        <v>210</v>
      </c>
      <c r="J38" t="s">
        <v>111</v>
      </c>
      <c r="K38" t="s">
        <v>520</v>
      </c>
    </row>
    <row r="39" spans="7:11" x14ac:dyDescent="0.15">
      <c r="G39" t="s">
        <v>211</v>
      </c>
      <c r="H39" t="s">
        <v>212</v>
      </c>
      <c r="I39" t="s">
        <v>168</v>
      </c>
      <c r="J39" t="s">
        <v>111</v>
      </c>
      <c r="K39" t="s">
        <v>520</v>
      </c>
    </row>
    <row r="40" spans="7:11" x14ac:dyDescent="0.15">
      <c r="G40" t="s">
        <v>213</v>
      </c>
      <c r="H40" t="s">
        <v>214</v>
      </c>
      <c r="I40" t="s">
        <v>168</v>
      </c>
      <c r="J40" t="s">
        <v>111</v>
      </c>
      <c r="K40" t="s">
        <v>520</v>
      </c>
    </row>
    <row r="41" spans="7:11" x14ac:dyDescent="0.15">
      <c r="G41" t="s">
        <v>215</v>
      </c>
      <c r="H41" t="s">
        <v>216</v>
      </c>
      <c r="I41" t="s">
        <v>168</v>
      </c>
      <c r="J41" t="s">
        <v>111</v>
      </c>
      <c r="K41" t="s">
        <v>520</v>
      </c>
    </row>
    <row r="42" spans="7:11" x14ac:dyDescent="0.15">
      <c r="G42" t="s">
        <v>217</v>
      </c>
      <c r="H42" t="s">
        <v>218</v>
      </c>
      <c r="I42" t="s">
        <v>210</v>
      </c>
      <c r="J42" t="s">
        <v>111</v>
      </c>
      <c r="K42" t="s">
        <v>520</v>
      </c>
    </row>
    <row r="43" spans="7:11" x14ac:dyDescent="0.15">
      <c r="G43" t="s">
        <v>409</v>
      </c>
      <c r="H43" t="s">
        <v>374</v>
      </c>
      <c r="I43" t="s">
        <v>219</v>
      </c>
      <c r="J43" t="s">
        <v>220</v>
      </c>
      <c r="K43" t="s">
        <v>521</v>
      </c>
    </row>
    <row r="44" spans="7:11" x14ac:dyDescent="0.15">
      <c r="G44" t="s">
        <v>410</v>
      </c>
      <c r="H44" t="s">
        <v>373</v>
      </c>
      <c r="I44" t="s">
        <v>219</v>
      </c>
      <c r="J44" t="s">
        <v>220</v>
      </c>
      <c r="K44" t="s">
        <v>521</v>
      </c>
    </row>
    <row r="45" spans="7:11" x14ac:dyDescent="0.15">
      <c r="G45" t="s">
        <v>411</v>
      </c>
      <c r="H45" t="s">
        <v>372</v>
      </c>
      <c r="I45" t="s">
        <v>219</v>
      </c>
      <c r="J45" t="s">
        <v>220</v>
      </c>
      <c r="K45" t="s">
        <v>521</v>
      </c>
    </row>
    <row r="46" spans="7:11" x14ac:dyDescent="0.15">
      <c r="G46" t="s">
        <v>221</v>
      </c>
      <c r="H46" t="s">
        <v>222</v>
      </c>
      <c r="I46" t="s">
        <v>223</v>
      </c>
      <c r="J46" t="s">
        <v>220</v>
      </c>
      <c r="K46" t="s">
        <v>521</v>
      </c>
    </row>
    <row r="47" spans="7:11" x14ac:dyDescent="0.15">
      <c r="G47" t="s">
        <v>224</v>
      </c>
      <c r="H47" t="s">
        <v>225</v>
      </c>
      <c r="I47" t="s">
        <v>223</v>
      </c>
      <c r="J47" t="s">
        <v>220</v>
      </c>
      <c r="K47" t="s">
        <v>521</v>
      </c>
    </row>
    <row r="48" spans="7:11" x14ac:dyDescent="0.15">
      <c r="G48" t="s">
        <v>226</v>
      </c>
      <c r="H48" t="s">
        <v>227</v>
      </c>
      <c r="I48" t="s">
        <v>223</v>
      </c>
      <c r="J48" t="s">
        <v>220</v>
      </c>
      <c r="K48" t="s">
        <v>521</v>
      </c>
    </row>
    <row r="49" spans="7:11" x14ac:dyDescent="0.15">
      <c r="G49" t="s">
        <v>228</v>
      </c>
      <c r="H49" t="s">
        <v>229</v>
      </c>
      <c r="I49" t="s">
        <v>223</v>
      </c>
      <c r="J49" t="s">
        <v>220</v>
      </c>
      <c r="K49" t="s">
        <v>521</v>
      </c>
    </row>
    <row r="50" spans="7:11" x14ac:dyDescent="0.15">
      <c r="G50" t="s">
        <v>230</v>
      </c>
      <c r="H50" t="s">
        <v>231</v>
      </c>
      <c r="I50" t="s">
        <v>232</v>
      </c>
      <c r="J50" t="s">
        <v>233</v>
      </c>
      <c r="K50" t="s">
        <v>497</v>
      </c>
    </row>
    <row r="51" spans="7:11" x14ac:dyDescent="0.15">
      <c r="G51" t="s">
        <v>234</v>
      </c>
      <c r="H51" t="s">
        <v>235</v>
      </c>
      <c r="I51" t="s">
        <v>232</v>
      </c>
      <c r="J51" t="s">
        <v>233</v>
      </c>
      <c r="K51" t="s">
        <v>497</v>
      </c>
    </row>
    <row r="52" spans="7:11" x14ac:dyDescent="0.15">
      <c r="G52" t="s">
        <v>236</v>
      </c>
      <c r="H52" t="s">
        <v>237</v>
      </c>
      <c r="I52" t="s">
        <v>232</v>
      </c>
      <c r="J52" t="s">
        <v>233</v>
      </c>
      <c r="K52" t="s">
        <v>497</v>
      </c>
    </row>
    <row r="53" spans="7:11" x14ac:dyDescent="0.15">
      <c r="G53" t="s">
        <v>382</v>
      </c>
      <c r="H53" t="s">
        <v>382</v>
      </c>
      <c r="I53" t="s">
        <v>232</v>
      </c>
      <c r="J53" t="s">
        <v>233</v>
      </c>
      <c r="K53" t="s">
        <v>497</v>
      </c>
    </row>
    <row r="54" spans="7:11" x14ac:dyDescent="0.15">
      <c r="G54" t="s">
        <v>518</v>
      </c>
      <c r="H54" t="s">
        <v>518</v>
      </c>
      <c r="I54" t="s">
        <v>232</v>
      </c>
      <c r="J54" t="s">
        <v>233</v>
      </c>
      <c r="K54" t="s">
        <v>497</v>
      </c>
    </row>
    <row r="55" spans="7:11" x14ac:dyDescent="0.15">
      <c r="G55" t="s">
        <v>238</v>
      </c>
      <c r="H55" t="s">
        <v>239</v>
      </c>
      <c r="I55" t="s">
        <v>232</v>
      </c>
      <c r="J55" t="s">
        <v>233</v>
      </c>
      <c r="K55" t="s">
        <v>497</v>
      </c>
    </row>
    <row r="56" spans="7:11" x14ac:dyDescent="0.15">
      <c r="G56" t="s">
        <v>240</v>
      </c>
      <c r="H56" t="s">
        <v>241</v>
      </c>
      <c r="I56" t="s">
        <v>232</v>
      </c>
      <c r="J56" t="s">
        <v>233</v>
      </c>
      <c r="K56" t="s">
        <v>497</v>
      </c>
    </row>
    <row r="57" spans="7:11" x14ac:dyDescent="0.15">
      <c r="G57" t="s">
        <v>242</v>
      </c>
      <c r="H57" t="s">
        <v>243</v>
      </c>
      <c r="I57" t="s">
        <v>232</v>
      </c>
      <c r="J57" t="s">
        <v>233</v>
      </c>
      <c r="K57" t="s">
        <v>497</v>
      </c>
    </row>
    <row r="58" spans="7:11" x14ac:dyDescent="0.15">
      <c r="G58" t="s">
        <v>244</v>
      </c>
      <c r="H58" t="s">
        <v>245</v>
      </c>
      <c r="I58" t="s">
        <v>246</v>
      </c>
      <c r="J58" t="s">
        <v>233</v>
      </c>
      <c r="K58" t="s">
        <v>497</v>
      </c>
    </row>
    <row r="59" spans="7:11" x14ac:dyDescent="0.15">
      <c r="G59" t="s">
        <v>247</v>
      </c>
      <c r="H59" t="s">
        <v>248</v>
      </c>
      <c r="I59" t="s">
        <v>246</v>
      </c>
      <c r="J59" t="s">
        <v>233</v>
      </c>
      <c r="K59" t="s">
        <v>497</v>
      </c>
    </row>
    <row r="60" spans="7:11" x14ac:dyDescent="0.15">
      <c r="G60" t="s">
        <v>249</v>
      </c>
      <c r="H60" t="s">
        <v>250</v>
      </c>
      <c r="I60" t="s">
        <v>251</v>
      </c>
      <c r="J60" t="s">
        <v>252</v>
      </c>
      <c r="K60" t="s">
        <v>522</v>
      </c>
    </row>
    <row r="61" spans="7:11" x14ac:dyDescent="0.15">
      <c r="G61" t="s">
        <v>253</v>
      </c>
      <c r="H61" t="s">
        <v>254</v>
      </c>
      <c r="I61" t="s">
        <v>251</v>
      </c>
      <c r="J61" t="s">
        <v>252</v>
      </c>
      <c r="K61" t="s">
        <v>522</v>
      </c>
    </row>
    <row r="62" spans="7:11" x14ac:dyDescent="0.15">
      <c r="G62" t="s">
        <v>255</v>
      </c>
      <c r="H62" t="s">
        <v>256</v>
      </c>
      <c r="I62" t="s">
        <v>251</v>
      </c>
      <c r="J62" t="s">
        <v>252</v>
      </c>
      <c r="K62" t="s">
        <v>522</v>
      </c>
    </row>
    <row r="63" spans="7:11" x14ac:dyDescent="0.15">
      <c r="G63" t="s">
        <v>257</v>
      </c>
      <c r="H63" t="s">
        <v>258</v>
      </c>
      <c r="I63" t="s">
        <v>251</v>
      </c>
      <c r="J63" t="s">
        <v>252</v>
      </c>
      <c r="K63" t="s">
        <v>522</v>
      </c>
    </row>
    <row r="64" spans="7:11" x14ac:dyDescent="0.15">
      <c r="G64" t="s">
        <v>259</v>
      </c>
      <c r="H64" t="s">
        <v>260</v>
      </c>
      <c r="I64" t="s">
        <v>251</v>
      </c>
      <c r="J64" t="s">
        <v>252</v>
      </c>
      <c r="K64" t="s">
        <v>522</v>
      </c>
    </row>
    <row r="65" spans="7:11" x14ac:dyDescent="0.15">
      <c r="G65" t="s">
        <v>261</v>
      </c>
      <c r="H65" t="s">
        <v>262</v>
      </c>
      <c r="I65" t="s">
        <v>251</v>
      </c>
      <c r="J65" t="s">
        <v>252</v>
      </c>
      <c r="K65" t="s">
        <v>522</v>
      </c>
    </row>
    <row r="66" spans="7:11" x14ac:dyDescent="0.15">
      <c r="G66" t="s">
        <v>263</v>
      </c>
      <c r="H66" t="s">
        <v>264</v>
      </c>
      <c r="I66" t="s">
        <v>251</v>
      </c>
      <c r="J66" t="s">
        <v>252</v>
      </c>
      <c r="K66" t="s">
        <v>522</v>
      </c>
    </row>
    <row r="67" spans="7:11" x14ac:dyDescent="0.15">
      <c r="G67" t="s">
        <v>265</v>
      </c>
      <c r="H67" t="s">
        <v>266</v>
      </c>
      <c r="I67" t="s">
        <v>251</v>
      </c>
      <c r="J67" t="s">
        <v>252</v>
      </c>
      <c r="K67" t="s">
        <v>522</v>
      </c>
    </row>
    <row r="68" spans="7:11" x14ac:dyDescent="0.15">
      <c r="G68" t="s">
        <v>267</v>
      </c>
      <c r="H68" t="s">
        <v>268</v>
      </c>
      <c r="I68" t="s">
        <v>251</v>
      </c>
      <c r="J68" t="s">
        <v>252</v>
      </c>
      <c r="K68" t="s">
        <v>522</v>
      </c>
    </row>
    <row r="69" spans="7:11" x14ac:dyDescent="0.15">
      <c r="G69" t="s">
        <v>269</v>
      </c>
      <c r="H69" t="s">
        <v>270</v>
      </c>
      <c r="I69" t="s">
        <v>251</v>
      </c>
      <c r="J69" t="s">
        <v>252</v>
      </c>
      <c r="K69" t="s">
        <v>522</v>
      </c>
    </row>
    <row r="70" spans="7:11" x14ac:dyDescent="0.15">
      <c r="G70" t="s">
        <v>271</v>
      </c>
      <c r="H70" t="s">
        <v>272</v>
      </c>
      <c r="I70" t="s">
        <v>251</v>
      </c>
      <c r="J70" t="s">
        <v>252</v>
      </c>
      <c r="K70" t="s">
        <v>522</v>
      </c>
    </row>
    <row r="71" spans="7:11" x14ac:dyDescent="0.15">
      <c r="G71" t="s">
        <v>273</v>
      </c>
      <c r="H71" t="s">
        <v>274</v>
      </c>
      <c r="I71" t="s">
        <v>251</v>
      </c>
      <c r="J71" t="s">
        <v>252</v>
      </c>
      <c r="K71" t="s">
        <v>522</v>
      </c>
    </row>
    <row r="72" spans="7:11" x14ac:dyDescent="0.15">
      <c r="G72" t="s">
        <v>275</v>
      </c>
      <c r="H72" t="s">
        <v>276</v>
      </c>
      <c r="I72" t="s">
        <v>251</v>
      </c>
      <c r="J72" t="s">
        <v>252</v>
      </c>
      <c r="K72" t="s">
        <v>522</v>
      </c>
    </row>
    <row r="73" spans="7:11" x14ac:dyDescent="0.15">
      <c r="G73" t="s">
        <v>277</v>
      </c>
      <c r="H73" t="s">
        <v>278</v>
      </c>
      <c r="I73" t="s">
        <v>251</v>
      </c>
      <c r="J73" t="s">
        <v>252</v>
      </c>
      <c r="K73" t="s">
        <v>522</v>
      </c>
    </row>
    <row r="74" spans="7:11" x14ac:dyDescent="0.15">
      <c r="G74" t="s">
        <v>279</v>
      </c>
      <c r="H74" t="s">
        <v>280</v>
      </c>
      <c r="I74" t="s">
        <v>251</v>
      </c>
      <c r="J74" t="s">
        <v>252</v>
      </c>
      <c r="K74" t="s">
        <v>522</v>
      </c>
    </row>
    <row r="75" spans="7:11" x14ac:dyDescent="0.15">
      <c r="G75" t="s">
        <v>281</v>
      </c>
      <c r="H75" t="s">
        <v>282</v>
      </c>
      <c r="I75" t="s">
        <v>251</v>
      </c>
      <c r="J75" t="s">
        <v>252</v>
      </c>
      <c r="K75" t="s">
        <v>522</v>
      </c>
    </row>
    <row r="76" spans="7:11" x14ac:dyDescent="0.15">
      <c r="G76" t="s">
        <v>283</v>
      </c>
      <c r="H76" t="s">
        <v>284</v>
      </c>
      <c r="I76" t="s">
        <v>251</v>
      </c>
      <c r="J76" t="s">
        <v>252</v>
      </c>
      <c r="K76" t="s">
        <v>522</v>
      </c>
    </row>
    <row r="77" spans="7:11" x14ac:dyDescent="0.15">
      <c r="G77" t="s">
        <v>285</v>
      </c>
      <c r="H77" t="s">
        <v>286</v>
      </c>
      <c r="I77" t="s">
        <v>251</v>
      </c>
      <c r="J77" t="s">
        <v>252</v>
      </c>
      <c r="K77" t="s">
        <v>522</v>
      </c>
    </row>
    <row r="78" spans="7:11" x14ac:dyDescent="0.15">
      <c r="G78" t="s">
        <v>412</v>
      </c>
      <c r="H78" t="s">
        <v>375</v>
      </c>
      <c r="I78" t="s">
        <v>287</v>
      </c>
      <c r="J78" t="s">
        <v>252</v>
      </c>
      <c r="K78" t="s">
        <v>522</v>
      </c>
    </row>
    <row r="79" spans="7:11" x14ac:dyDescent="0.15">
      <c r="G79" t="s">
        <v>288</v>
      </c>
      <c r="H79" t="s">
        <v>289</v>
      </c>
      <c r="I79" t="s">
        <v>290</v>
      </c>
      <c r="J79" t="s">
        <v>252</v>
      </c>
      <c r="K79" t="s">
        <v>522</v>
      </c>
    </row>
    <row r="80" spans="7:11" x14ac:dyDescent="0.15">
      <c r="G80" t="s">
        <v>291</v>
      </c>
      <c r="H80" t="s">
        <v>292</v>
      </c>
      <c r="J80" t="s">
        <v>252</v>
      </c>
      <c r="K80" t="s">
        <v>522</v>
      </c>
    </row>
    <row r="81" spans="7:11" x14ac:dyDescent="0.15">
      <c r="G81" t="s">
        <v>293</v>
      </c>
      <c r="H81" t="s">
        <v>294</v>
      </c>
      <c r="J81" t="s">
        <v>252</v>
      </c>
      <c r="K81" t="s">
        <v>522</v>
      </c>
    </row>
    <row r="82" spans="7:11" x14ac:dyDescent="0.15">
      <c r="G82" t="s">
        <v>295</v>
      </c>
      <c r="H82" t="s">
        <v>296</v>
      </c>
      <c r="I82" t="s">
        <v>297</v>
      </c>
      <c r="J82" t="s">
        <v>298</v>
      </c>
      <c r="K82" t="s">
        <v>498</v>
      </c>
    </row>
    <row r="83" spans="7:11" x14ac:dyDescent="0.15">
      <c r="G83" t="s">
        <v>299</v>
      </c>
      <c r="H83" t="s">
        <v>300</v>
      </c>
      <c r="I83" t="s">
        <v>297</v>
      </c>
      <c r="J83" t="s">
        <v>298</v>
      </c>
      <c r="K83" t="s">
        <v>498</v>
      </c>
    </row>
    <row r="84" spans="7:11" x14ac:dyDescent="0.15">
      <c r="G84" t="s">
        <v>301</v>
      </c>
      <c r="H84" t="s">
        <v>302</v>
      </c>
      <c r="I84" t="s">
        <v>297</v>
      </c>
      <c r="J84" t="s">
        <v>298</v>
      </c>
      <c r="K84" t="s">
        <v>498</v>
      </c>
    </row>
    <row r="85" spans="7:11" x14ac:dyDescent="0.15">
      <c r="G85" t="s">
        <v>303</v>
      </c>
      <c r="H85" t="s">
        <v>304</v>
      </c>
      <c r="I85" t="s">
        <v>305</v>
      </c>
      <c r="J85" t="s">
        <v>298</v>
      </c>
      <c r="K85" t="s">
        <v>498</v>
      </c>
    </row>
    <row r="86" spans="7:11" x14ac:dyDescent="0.15">
      <c r="G86" t="s">
        <v>306</v>
      </c>
      <c r="H86" t="s">
        <v>307</v>
      </c>
      <c r="I86" t="s">
        <v>305</v>
      </c>
      <c r="J86" t="s">
        <v>298</v>
      </c>
      <c r="K86" t="s">
        <v>498</v>
      </c>
    </row>
    <row r="87" spans="7:11" x14ac:dyDescent="0.15">
      <c r="G87" t="s">
        <v>308</v>
      </c>
      <c r="H87" t="s">
        <v>309</v>
      </c>
      <c r="I87" t="s">
        <v>305</v>
      </c>
      <c r="J87" t="s">
        <v>298</v>
      </c>
      <c r="K87" t="s">
        <v>498</v>
      </c>
    </row>
    <row r="88" spans="7:11" x14ac:dyDescent="0.15">
      <c r="G88" t="s">
        <v>310</v>
      </c>
      <c r="H88" t="s">
        <v>311</v>
      </c>
      <c r="I88" t="s">
        <v>312</v>
      </c>
      <c r="J88" t="s">
        <v>298</v>
      </c>
      <c r="K88" t="s">
        <v>498</v>
      </c>
    </row>
    <row r="89" spans="7:11" x14ac:dyDescent="0.15">
      <c r="G89" t="s">
        <v>413</v>
      </c>
      <c r="H89" t="s">
        <v>360</v>
      </c>
      <c r="I89" t="s">
        <v>361</v>
      </c>
      <c r="J89" t="s">
        <v>298</v>
      </c>
      <c r="K89" t="s">
        <v>498</v>
      </c>
    </row>
    <row r="90" spans="7:11" x14ac:dyDescent="0.15">
      <c r="G90" t="s">
        <v>313</v>
      </c>
      <c r="H90" t="s">
        <v>314</v>
      </c>
      <c r="I90" t="s">
        <v>297</v>
      </c>
      <c r="J90" t="s">
        <v>298</v>
      </c>
      <c r="K90" t="s">
        <v>498</v>
      </c>
    </row>
    <row r="91" spans="7:11" x14ac:dyDescent="0.15">
      <c r="G91" t="s">
        <v>315</v>
      </c>
      <c r="H91" t="s">
        <v>316</v>
      </c>
      <c r="I91" t="s">
        <v>297</v>
      </c>
      <c r="J91" t="s">
        <v>298</v>
      </c>
      <c r="K91" t="s">
        <v>498</v>
      </c>
    </row>
    <row r="92" spans="7:11" x14ac:dyDescent="0.15">
      <c r="G92" t="s">
        <v>317</v>
      </c>
      <c r="H92" t="s">
        <v>318</v>
      </c>
      <c r="I92" t="s">
        <v>319</v>
      </c>
      <c r="J92" t="s">
        <v>298</v>
      </c>
      <c r="K92" t="s">
        <v>498</v>
      </c>
    </row>
    <row r="93" spans="7:11" x14ac:dyDescent="0.15">
      <c r="G93" t="s">
        <v>320</v>
      </c>
      <c r="H93" t="s">
        <v>321</v>
      </c>
      <c r="I93" t="s">
        <v>322</v>
      </c>
      <c r="J93" t="s">
        <v>407</v>
      </c>
      <c r="K93" t="s">
        <v>523</v>
      </c>
    </row>
    <row r="94" spans="7:11" x14ac:dyDescent="0.15">
      <c r="G94" t="s">
        <v>408</v>
      </c>
      <c r="H94" t="s">
        <v>323</v>
      </c>
      <c r="I94" t="s">
        <v>322</v>
      </c>
      <c r="J94" t="s">
        <v>407</v>
      </c>
      <c r="K94" t="s">
        <v>523</v>
      </c>
    </row>
    <row r="95" spans="7:11" x14ac:dyDescent="0.15">
      <c r="G95" t="s">
        <v>324</v>
      </c>
      <c r="H95" t="s">
        <v>325</v>
      </c>
      <c r="I95" t="s">
        <v>326</v>
      </c>
      <c r="J95" t="s">
        <v>407</v>
      </c>
      <c r="K95" t="s">
        <v>523</v>
      </c>
    </row>
    <row r="96" spans="7:11" x14ac:dyDescent="0.15">
      <c r="G96" t="s">
        <v>327</v>
      </c>
      <c r="H96" t="s">
        <v>328</v>
      </c>
      <c r="I96" t="s">
        <v>326</v>
      </c>
      <c r="J96" t="s">
        <v>407</v>
      </c>
      <c r="K96" t="s">
        <v>523</v>
      </c>
    </row>
    <row r="97" spans="7:11" x14ac:dyDescent="0.15">
      <c r="G97" t="s">
        <v>329</v>
      </c>
      <c r="H97" t="s">
        <v>330</v>
      </c>
      <c r="I97" t="s">
        <v>331</v>
      </c>
      <c r="J97" t="s">
        <v>407</v>
      </c>
      <c r="K97" t="s">
        <v>523</v>
      </c>
    </row>
    <row r="98" spans="7:11" x14ac:dyDescent="0.15">
      <c r="G98" t="s">
        <v>332</v>
      </c>
      <c r="H98" t="s">
        <v>333</v>
      </c>
      <c r="I98" t="s">
        <v>331</v>
      </c>
      <c r="J98" t="s">
        <v>407</v>
      </c>
      <c r="K98" t="s">
        <v>523</v>
      </c>
    </row>
    <row r="99" spans="7:11" x14ac:dyDescent="0.15">
      <c r="G99" t="s">
        <v>334</v>
      </c>
      <c r="H99" t="s">
        <v>335</v>
      </c>
      <c r="I99" t="s">
        <v>331</v>
      </c>
      <c r="J99" t="s">
        <v>407</v>
      </c>
      <c r="K99" t="s">
        <v>523</v>
      </c>
    </row>
    <row r="100" spans="7:11" x14ac:dyDescent="0.15">
      <c r="G100" t="s">
        <v>336</v>
      </c>
      <c r="H100" t="s">
        <v>337</v>
      </c>
      <c r="I100" t="s">
        <v>331</v>
      </c>
      <c r="J100" t="s">
        <v>407</v>
      </c>
      <c r="K100" t="s">
        <v>523</v>
      </c>
    </row>
  </sheetData>
  <phoneticPr fontId="2"/>
  <dataValidations count="1">
    <dataValidation type="list" allowBlank="1" showInputMessage="1" showErrorMessage="1" sqref="B3" xr:uid="{00000000-0002-0000-0000-000000000000}">
      <formula1>$G$1:$G$101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="60" zoomScaleNormal="100" workbookViewId="0">
      <selection activeCell="I50" sqref="I50"/>
    </sheetView>
  </sheetViews>
  <sheetFormatPr defaultColWidth="8.75" defaultRowHeight="15" x14ac:dyDescent="0.15"/>
  <cols>
    <col min="1" max="1" width="7" style="9" customWidth="1"/>
    <col min="2" max="2" width="9.625" style="16" customWidth="1"/>
    <col min="3" max="3" width="25.625" style="16" customWidth="1"/>
    <col min="4" max="4" width="7" style="16" customWidth="1"/>
    <col min="5" max="5" width="9.625" style="16" customWidth="1"/>
    <col min="6" max="6" width="25.625" style="16" customWidth="1"/>
    <col min="7" max="7" width="1.625" style="16" customWidth="1"/>
    <col min="8" max="8" width="3.375" style="16" customWidth="1"/>
    <col min="9" max="16384" width="8.75" style="16"/>
  </cols>
  <sheetData>
    <row r="1" spans="1:8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</row>
    <row r="2" spans="1:8" ht="7.5" customHeight="1" x14ac:dyDescent="0.15"/>
    <row r="3" spans="1:8" ht="21" x14ac:dyDescent="0.15">
      <c r="C3" s="113" t="s">
        <v>14</v>
      </c>
      <c r="E3" s="75" t="s">
        <v>501</v>
      </c>
    </row>
    <row r="4" spans="1:8" x14ac:dyDescent="0.15">
      <c r="A4" s="213" t="s">
        <v>116</v>
      </c>
      <c r="B4" s="213"/>
    </row>
    <row r="5" spans="1:8" ht="18.75" x14ac:dyDescent="0.15">
      <c r="B5" s="63"/>
      <c r="C5" s="241" t="s">
        <v>117</v>
      </c>
      <c r="D5" s="242"/>
      <c r="E5" s="64"/>
      <c r="F5" s="66"/>
      <c r="G5" s="66"/>
      <c r="H5" s="66"/>
    </row>
    <row r="6" spans="1:8" ht="18" customHeight="1" x14ac:dyDescent="0.15">
      <c r="B6" s="16" t="s">
        <v>75</v>
      </c>
      <c r="D6" s="49"/>
      <c r="E6" s="115" t="s">
        <v>118</v>
      </c>
      <c r="F6" s="85"/>
      <c r="G6" s="49"/>
      <c r="H6" s="49"/>
    </row>
    <row r="7" spans="1:8" ht="26.25" customHeight="1" x14ac:dyDescent="0.15">
      <c r="A7" s="146" t="s">
        <v>58</v>
      </c>
      <c r="B7" s="146"/>
      <c r="C7" s="15" t="str">
        <f>IF(入力シート!B3="","",INDEX(入力シート!$G$2:$L$100,MATCH(入力シート!$B$3,入力シート!$G$2:$G$100,0),4))</f>
        <v/>
      </c>
      <c r="D7" s="146" t="s">
        <v>5</v>
      </c>
      <c r="E7" s="146"/>
      <c r="F7" s="147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G7" s="148"/>
      <c r="H7" s="149"/>
    </row>
    <row r="8" spans="1:8" ht="26.25" customHeight="1" x14ac:dyDescent="0.15">
      <c r="A8" s="146" t="s">
        <v>376</v>
      </c>
      <c r="B8" s="146"/>
      <c r="C8" s="17"/>
      <c r="D8" s="43" t="s">
        <v>383</v>
      </c>
      <c r="E8" s="142" t="s">
        <v>390</v>
      </c>
      <c r="F8" s="143"/>
      <c r="G8" s="143"/>
      <c r="H8" s="144"/>
    </row>
    <row r="9" spans="1:8" ht="26.25" customHeight="1" x14ac:dyDescent="0.15">
      <c r="A9" s="146" t="s">
        <v>6</v>
      </c>
      <c r="B9" s="146"/>
      <c r="C9" s="15"/>
      <c r="D9" s="43" t="s">
        <v>383</v>
      </c>
      <c r="E9" s="143" t="s">
        <v>392</v>
      </c>
      <c r="F9" s="143"/>
      <c r="G9" s="143"/>
      <c r="H9" s="144"/>
    </row>
    <row r="10" spans="1:8" ht="26.25" customHeight="1" x14ac:dyDescent="0.15">
      <c r="A10" s="146" t="s">
        <v>435</v>
      </c>
      <c r="B10" s="146"/>
      <c r="C10" s="63"/>
      <c r="D10" s="43" t="s">
        <v>383</v>
      </c>
      <c r="E10" s="143" t="s">
        <v>394</v>
      </c>
      <c r="F10" s="143"/>
      <c r="G10" s="143"/>
      <c r="H10" s="144"/>
    </row>
    <row r="11" spans="1:8" ht="26.25" customHeight="1" x14ac:dyDescent="0.15">
      <c r="A11" s="146" t="s">
        <v>397</v>
      </c>
      <c r="B11" s="146"/>
      <c r="C11" s="63"/>
      <c r="D11" s="43" t="s">
        <v>4</v>
      </c>
      <c r="E11" s="63"/>
      <c r="F11" s="238"/>
      <c r="G11" s="239"/>
      <c r="H11" s="240"/>
    </row>
    <row r="12" spans="1:8" x14ac:dyDescent="0.15">
      <c r="A12" s="15" t="s">
        <v>0</v>
      </c>
      <c r="B12" s="15" t="s">
        <v>1</v>
      </c>
      <c r="C12" s="141" t="s">
        <v>3</v>
      </c>
      <c r="D12" s="141"/>
      <c r="E12" s="15" t="s">
        <v>4</v>
      </c>
      <c r="F12" s="147" t="s">
        <v>12</v>
      </c>
      <c r="G12" s="148"/>
      <c r="H12" s="149"/>
    </row>
    <row r="13" spans="1:8" ht="26.25" customHeight="1" x14ac:dyDescent="0.15">
      <c r="A13" s="15">
        <v>1</v>
      </c>
      <c r="B13" s="15"/>
      <c r="C13" s="141"/>
      <c r="D13" s="141"/>
      <c r="E13" s="63"/>
      <c r="F13" s="137"/>
      <c r="G13" s="137"/>
      <c r="H13" s="137"/>
    </row>
    <row r="14" spans="1:8" ht="26.25" customHeight="1" x14ac:dyDescent="0.15">
      <c r="A14" s="15">
        <v>2</v>
      </c>
      <c r="B14" s="15"/>
      <c r="C14" s="141"/>
      <c r="D14" s="141"/>
      <c r="E14" s="63"/>
      <c r="F14" s="137"/>
      <c r="G14" s="137"/>
      <c r="H14" s="137"/>
    </row>
    <row r="15" spans="1:8" ht="26.25" customHeight="1" x14ac:dyDescent="0.15">
      <c r="A15" s="15">
        <v>3</v>
      </c>
      <c r="B15" s="15"/>
      <c r="C15" s="141"/>
      <c r="D15" s="141"/>
      <c r="E15" s="63"/>
      <c r="F15" s="137"/>
      <c r="G15" s="137"/>
      <c r="H15" s="137"/>
    </row>
    <row r="16" spans="1:8" ht="26.25" customHeight="1" x14ac:dyDescent="0.15">
      <c r="A16" s="15">
        <v>4</v>
      </c>
      <c r="B16" s="15"/>
      <c r="C16" s="141"/>
      <c r="D16" s="141"/>
      <c r="E16" s="63"/>
      <c r="F16" s="137"/>
      <c r="G16" s="137"/>
      <c r="H16" s="137"/>
    </row>
    <row r="17" spans="1:8" ht="26.25" customHeight="1" x14ac:dyDescent="0.15">
      <c r="A17" s="15">
        <v>5</v>
      </c>
      <c r="B17" s="15"/>
      <c r="C17" s="141"/>
      <c r="D17" s="141"/>
      <c r="E17" s="63"/>
      <c r="F17" s="137"/>
      <c r="G17" s="137"/>
      <c r="H17" s="137"/>
    </row>
    <row r="18" spans="1:8" ht="26.25" customHeight="1" x14ac:dyDescent="0.15">
      <c r="A18" s="15">
        <v>6</v>
      </c>
      <c r="B18" s="15"/>
      <c r="C18" s="141"/>
      <c r="D18" s="141"/>
      <c r="E18" s="63"/>
      <c r="F18" s="137"/>
      <c r="G18" s="137"/>
      <c r="H18" s="137"/>
    </row>
    <row r="19" spans="1:8" ht="26.25" customHeight="1" x14ac:dyDescent="0.15">
      <c r="A19" s="15">
        <v>7</v>
      </c>
      <c r="B19" s="15"/>
      <c r="C19" s="141"/>
      <c r="D19" s="141"/>
      <c r="E19" s="63"/>
      <c r="F19" s="137"/>
      <c r="G19" s="137"/>
      <c r="H19" s="137"/>
    </row>
    <row r="20" spans="1:8" ht="26.25" customHeight="1" x14ac:dyDescent="0.15">
      <c r="A20" s="15">
        <v>8</v>
      </c>
      <c r="B20" s="15"/>
      <c r="C20" s="141"/>
      <c r="D20" s="141"/>
      <c r="E20" s="63"/>
      <c r="F20" s="137"/>
      <c r="G20" s="137"/>
      <c r="H20" s="137"/>
    </row>
    <row r="21" spans="1:8" ht="26.25" customHeight="1" x14ac:dyDescent="0.15">
      <c r="A21" s="15">
        <v>9</v>
      </c>
      <c r="B21" s="15"/>
      <c r="C21" s="141"/>
      <c r="D21" s="141"/>
      <c r="E21" s="63"/>
      <c r="F21" s="137"/>
      <c r="G21" s="137"/>
      <c r="H21" s="137"/>
    </row>
    <row r="22" spans="1:8" ht="26.25" customHeight="1" x14ac:dyDescent="0.15">
      <c r="A22" s="15">
        <v>10</v>
      </c>
      <c r="B22" s="15"/>
      <c r="C22" s="141"/>
      <c r="D22" s="141"/>
      <c r="E22" s="63"/>
      <c r="F22" s="137"/>
      <c r="G22" s="137"/>
      <c r="H22" s="137"/>
    </row>
    <row r="23" spans="1:8" ht="26.25" customHeight="1" x14ac:dyDescent="0.15">
      <c r="A23" s="15">
        <v>11</v>
      </c>
      <c r="B23" s="15"/>
      <c r="C23" s="141"/>
      <c r="D23" s="141"/>
      <c r="E23" s="63"/>
      <c r="F23" s="137"/>
      <c r="G23" s="137"/>
      <c r="H23" s="137"/>
    </row>
    <row r="24" spans="1:8" ht="26.25" customHeight="1" x14ac:dyDescent="0.15">
      <c r="A24" s="15">
        <v>12</v>
      </c>
      <c r="B24" s="15"/>
      <c r="C24" s="141"/>
      <c r="D24" s="141"/>
      <c r="E24" s="63"/>
      <c r="F24" s="137"/>
      <c r="G24" s="137"/>
      <c r="H24" s="137"/>
    </row>
    <row r="25" spans="1:8" ht="26.25" customHeight="1" x14ac:dyDescent="0.15">
      <c r="A25" s="15">
        <v>13</v>
      </c>
      <c r="B25" s="15"/>
      <c r="C25" s="141"/>
      <c r="D25" s="141"/>
      <c r="E25" s="63"/>
      <c r="F25" s="137"/>
      <c r="G25" s="137"/>
      <c r="H25" s="137"/>
    </row>
    <row r="26" spans="1:8" ht="26.25" customHeight="1" x14ac:dyDescent="0.15">
      <c r="A26" s="15">
        <v>14</v>
      </c>
      <c r="B26" s="15"/>
      <c r="C26" s="141"/>
      <c r="D26" s="141"/>
      <c r="E26" s="63"/>
      <c r="F26" s="137"/>
      <c r="G26" s="137"/>
      <c r="H26" s="137"/>
    </row>
    <row r="27" spans="1:8" ht="26.25" customHeight="1" x14ac:dyDescent="0.15">
      <c r="A27" s="15">
        <v>15</v>
      </c>
      <c r="B27" s="15"/>
      <c r="C27" s="141"/>
      <c r="D27" s="141"/>
      <c r="E27" s="63"/>
      <c r="F27" s="137"/>
      <c r="G27" s="137"/>
      <c r="H27" s="137"/>
    </row>
    <row r="28" spans="1:8" x14ac:dyDescent="0.15">
      <c r="B28" s="16" t="s">
        <v>8</v>
      </c>
      <c r="F28" s="116" t="s">
        <v>461</v>
      </c>
    </row>
    <row r="29" spans="1:8" ht="18" customHeight="1" x14ac:dyDescent="0.15">
      <c r="B29" s="63">
        <f>COUNTA(C13:D27)</f>
        <v>0</v>
      </c>
      <c r="C29" s="16" t="s">
        <v>526</v>
      </c>
      <c r="D29" s="138">
        <f>B29*1000</f>
        <v>0</v>
      </c>
      <c r="E29" s="139"/>
      <c r="F29" s="16" t="s">
        <v>9</v>
      </c>
    </row>
    <row r="30" spans="1:8" ht="6.75" customHeight="1" x14ac:dyDescent="0.15"/>
    <row r="31" spans="1:8" x14ac:dyDescent="0.15">
      <c r="A31" s="140" t="s">
        <v>76</v>
      </c>
      <c r="B31" s="140"/>
      <c r="C31" s="140"/>
      <c r="D31" s="140"/>
      <c r="E31" s="140"/>
      <c r="F31" s="140"/>
    </row>
    <row r="32" spans="1:8" ht="5.25" customHeight="1" x14ac:dyDescent="0.15"/>
    <row r="33" spans="1:8" x14ac:dyDescent="0.15">
      <c r="A33" s="135" t="s">
        <v>493</v>
      </c>
      <c r="B33" s="135"/>
      <c r="C33" s="135"/>
      <c r="D33" s="135"/>
      <c r="E33" s="135"/>
      <c r="F33" s="135"/>
    </row>
    <row r="34" spans="1:8" ht="6" customHeight="1" x14ac:dyDescent="0.15"/>
    <row r="35" spans="1:8" x14ac:dyDescent="0.15">
      <c r="A35" s="134" t="str">
        <f>"令和"&amp;入力シート!B1&amp;"年"</f>
        <v>令和8年</v>
      </c>
      <c r="B35" s="134"/>
      <c r="C35" s="16" t="s">
        <v>368</v>
      </c>
    </row>
    <row r="36" spans="1:8" x14ac:dyDescent="0.15">
      <c r="A36" s="16"/>
      <c r="C36" s="2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E36" s="9" t="s">
        <v>48</v>
      </c>
      <c r="F36" s="23" t="str">
        <f>IF(入力シート!B4="","",入力シート!B4)</f>
        <v xml:space="preserve"> </v>
      </c>
      <c r="H36" s="15" t="s">
        <v>11</v>
      </c>
    </row>
    <row r="37" spans="1:8" ht="13.5" customHeight="1" x14ac:dyDescent="0.15"/>
    <row r="38" spans="1:8" ht="13.5" customHeight="1" x14ac:dyDescent="0.15">
      <c r="A38" s="135" t="s">
        <v>516</v>
      </c>
      <c r="B38" s="135"/>
      <c r="C38" s="135"/>
      <c r="D38" s="135"/>
      <c r="E38" s="135"/>
      <c r="F38" s="135"/>
    </row>
    <row r="39" spans="1:8" ht="13.5" customHeight="1" x14ac:dyDescent="0.15">
      <c r="A39" s="134" t="str">
        <f>"令和"&amp;入力シート!B1&amp;"年"</f>
        <v>令和8年</v>
      </c>
      <c r="B39" s="134"/>
      <c r="C39" s="16" t="s">
        <v>368</v>
      </c>
      <c r="D39" s="59"/>
      <c r="E39" s="59"/>
      <c r="F39" s="59"/>
    </row>
    <row r="40" spans="1:8" x14ac:dyDescent="0.15">
      <c r="C40" s="14" t="str">
        <f>IF(入力シート!B3="","",INDEX(入力シート!$G$2:$L$100,MATCH(入力シート!$B$3,入力シート!$G$2:$G$100,0),4))&amp;"中学校体育連盟"</f>
        <v>中学校体育連盟</v>
      </c>
      <c r="E40" s="9" t="s">
        <v>10</v>
      </c>
      <c r="F40" s="23" t="str">
        <f>IF(入力シート!B3="","",INDEX(入力シート!$G$2:$L$100,MATCH(入力シート!$B$3,入力シート!$G$2:$G$100,0),5))</f>
        <v/>
      </c>
      <c r="G40" s="9"/>
      <c r="H40" s="15" t="s">
        <v>11</v>
      </c>
    </row>
  </sheetData>
  <mergeCells count="52">
    <mergeCell ref="A35:B35"/>
    <mergeCell ref="A39:B39"/>
    <mergeCell ref="A4:B4"/>
    <mergeCell ref="A38:F38"/>
    <mergeCell ref="A1:F1"/>
    <mergeCell ref="A7:B7"/>
    <mergeCell ref="D7:E7"/>
    <mergeCell ref="F7:H7"/>
    <mergeCell ref="A10:B10"/>
    <mergeCell ref="A9:B9"/>
    <mergeCell ref="C5:D5"/>
    <mergeCell ref="A8:B8"/>
    <mergeCell ref="E8:H8"/>
    <mergeCell ref="E9:H9"/>
    <mergeCell ref="E10:H10"/>
    <mergeCell ref="C12:D12"/>
    <mergeCell ref="F12:H12"/>
    <mergeCell ref="C13:D13"/>
    <mergeCell ref="F13:H13"/>
    <mergeCell ref="A11:B11"/>
    <mergeCell ref="F11:H11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F26:H26"/>
    <mergeCell ref="C21:D21"/>
    <mergeCell ref="F21:H21"/>
    <mergeCell ref="C22:D22"/>
    <mergeCell ref="F22:H22"/>
    <mergeCell ref="C23:D23"/>
    <mergeCell ref="F23:H23"/>
    <mergeCell ref="C24:D24"/>
    <mergeCell ref="F24:H24"/>
    <mergeCell ref="C25:D25"/>
    <mergeCell ref="F25:H25"/>
    <mergeCell ref="C26:D26"/>
    <mergeCell ref="C27:D27"/>
    <mergeCell ref="F27:H27"/>
    <mergeCell ref="A33:F33"/>
    <mergeCell ref="D29:E29"/>
    <mergeCell ref="A31:F31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rowBreaks count="1" manualBreakCount="1">
    <brk id="41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0"/>
  <sheetViews>
    <sheetView view="pageBreakPreview" zoomScale="60" zoomScaleNormal="100" workbookViewId="0">
      <selection activeCell="L20" sqref="L20"/>
    </sheetView>
  </sheetViews>
  <sheetFormatPr defaultColWidth="8.75" defaultRowHeight="15" x14ac:dyDescent="0.15"/>
  <cols>
    <col min="1" max="1" width="7" style="9" customWidth="1"/>
    <col min="2" max="2" width="9.625" style="16" customWidth="1"/>
    <col min="3" max="3" width="25.625" style="16" customWidth="1"/>
    <col min="4" max="4" width="7" style="16" customWidth="1"/>
    <col min="5" max="5" width="9.625" style="16" customWidth="1"/>
    <col min="6" max="6" width="25.625" style="16" customWidth="1"/>
    <col min="7" max="7" width="1.625" style="16" customWidth="1"/>
    <col min="8" max="8" width="3.375" style="16" customWidth="1"/>
    <col min="9" max="16384" width="8.75" style="16"/>
  </cols>
  <sheetData>
    <row r="1" spans="1:8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</row>
    <row r="3" spans="1:8" ht="21" x14ac:dyDescent="0.15">
      <c r="C3" s="113" t="s">
        <v>14</v>
      </c>
      <c r="E3" s="75" t="s">
        <v>501</v>
      </c>
    </row>
    <row r="4" spans="1:8" x14ac:dyDescent="0.15">
      <c r="A4" s="213" t="s">
        <v>119</v>
      </c>
      <c r="B4" s="213"/>
    </row>
    <row r="5" spans="1:8" ht="18.75" x14ac:dyDescent="0.15">
      <c r="B5" s="63"/>
      <c r="C5" s="241" t="s">
        <v>117</v>
      </c>
      <c r="D5" s="242"/>
      <c r="E5" s="64"/>
      <c r="F5" s="66"/>
      <c r="G5" s="66"/>
      <c r="H5" s="66"/>
    </row>
    <row r="6" spans="1:8" ht="18" customHeight="1" x14ac:dyDescent="0.15">
      <c r="B6" s="16" t="s">
        <v>75</v>
      </c>
      <c r="D6" s="49"/>
      <c r="E6" s="115" t="s">
        <v>118</v>
      </c>
      <c r="F6" s="85"/>
      <c r="G6" s="49"/>
      <c r="H6" s="49"/>
    </row>
    <row r="7" spans="1:8" ht="26.25" customHeight="1" x14ac:dyDescent="0.15">
      <c r="A7" s="146" t="s">
        <v>58</v>
      </c>
      <c r="B7" s="146"/>
      <c r="C7" s="15" t="str">
        <f>IF(入力シート!B3="","",INDEX(入力シート!$G$2:$L$100,MATCH(入力シート!$B$3,入力シート!$G$2:$G$100,0),4))</f>
        <v/>
      </c>
      <c r="D7" s="146" t="s">
        <v>5</v>
      </c>
      <c r="E7" s="146"/>
      <c r="F7" s="147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G7" s="148"/>
      <c r="H7" s="149"/>
    </row>
    <row r="8" spans="1:8" ht="26.25" customHeight="1" x14ac:dyDescent="0.15">
      <c r="A8" s="146" t="s">
        <v>376</v>
      </c>
      <c r="B8" s="146"/>
      <c r="C8" s="17"/>
      <c r="D8" s="43" t="s">
        <v>383</v>
      </c>
      <c r="E8" s="142" t="s">
        <v>390</v>
      </c>
      <c r="F8" s="143"/>
      <c r="G8" s="143"/>
      <c r="H8" s="144"/>
    </row>
    <row r="9" spans="1:8" ht="26.25" customHeight="1" x14ac:dyDescent="0.15">
      <c r="A9" s="146" t="s">
        <v>6</v>
      </c>
      <c r="B9" s="146"/>
      <c r="C9" s="15"/>
      <c r="D9" s="43" t="s">
        <v>383</v>
      </c>
      <c r="E9" s="143" t="s">
        <v>392</v>
      </c>
      <c r="F9" s="143"/>
      <c r="G9" s="143"/>
      <c r="H9" s="144"/>
    </row>
    <row r="10" spans="1:8" ht="26.25" customHeight="1" x14ac:dyDescent="0.15">
      <c r="A10" s="146" t="s">
        <v>438</v>
      </c>
      <c r="B10" s="146"/>
      <c r="C10" s="63"/>
      <c r="D10" s="43" t="s">
        <v>383</v>
      </c>
      <c r="E10" s="143" t="s">
        <v>394</v>
      </c>
      <c r="F10" s="143"/>
      <c r="G10" s="143"/>
      <c r="H10" s="144"/>
    </row>
    <row r="11" spans="1:8" ht="26.25" customHeight="1" x14ac:dyDescent="0.15">
      <c r="A11" s="146" t="s">
        <v>15</v>
      </c>
      <c r="B11" s="146"/>
      <c r="C11" s="63"/>
      <c r="D11" s="43" t="s">
        <v>4</v>
      </c>
      <c r="E11" s="63"/>
      <c r="F11" s="238"/>
      <c r="G11" s="239"/>
      <c r="H11" s="240"/>
    </row>
    <row r="12" spans="1:8" x14ac:dyDescent="0.15">
      <c r="A12" s="15" t="s">
        <v>0</v>
      </c>
      <c r="B12" s="15" t="s">
        <v>1</v>
      </c>
      <c r="C12" s="141" t="s">
        <v>3</v>
      </c>
      <c r="D12" s="141"/>
      <c r="E12" s="15" t="s">
        <v>4</v>
      </c>
      <c r="F12" s="147" t="s">
        <v>12</v>
      </c>
      <c r="G12" s="148"/>
      <c r="H12" s="149"/>
    </row>
    <row r="13" spans="1:8" ht="26.25" customHeight="1" x14ac:dyDescent="0.15">
      <c r="A13" s="15">
        <v>1</v>
      </c>
      <c r="B13" s="15"/>
      <c r="C13" s="141"/>
      <c r="D13" s="141"/>
      <c r="E13" s="63"/>
      <c r="F13" s="137"/>
      <c r="G13" s="137"/>
      <c r="H13" s="137"/>
    </row>
    <row r="14" spans="1:8" ht="26.25" customHeight="1" x14ac:dyDescent="0.15">
      <c r="A14" s="15">
        <v>2</v>
      </c>
      <c r="B14" s="15"/>
      <c r="C14" s="141"/>
      <c r="D14" s="141"/>
      <c r="E14" s="63"/>
      <c r="F14" s="137"/>
      <c r="G14" s="137"/>
      <c r="H14" s="137"/>
    </row>
    <row r="15" spans="1:8" ht="26.25" customHeight="1" x14ac:dyDescent="0.15">
      <c r="A15" s="15">
        <v>3</v>
      </c>
      <c r="B15" s="15"/>
      <c r="C15" s="141"/>
      <c r="D15" s="141"/>
      <c r="E15" s="63"/>
      <c r="F15" s="137"/>
      <c r="G15" s="137"/>
      <c r="H15" s="137"/>
    </row>
    <row r="16" spans="1:8" ht="26.25" customHeight="1" x14ac:dyDescent="0.15">
      <c r="A16" s="15">
        <v>4</v>
      </c>
      <c r="B16" s="15"/>
      <c r="C16" s="141"/>
      <c r="D16" s="141"/>
      <c r="E16" s="63"/>
      <c r="F16" s="137"/>
      <c r="G16" s="137"/>
      <c r="H16" s="137"/>
    </row>
    <row r="17" spans="1:8" ht="26.25" customHeight="1" x14ac:dyDescent="0.15">
      <c r="A17" s="15">
        <v>5</v>
      </c>
      <c r="B17" s="15"/>
      <c r="C17" s="141"/>
      <c r="D17" s="141"/>
      <c r="E17" s="63"/>
      <c r="F17" s="137"/>
      <c r="G17" s="137"/>
      <c r="H17" s="137"/>
    </row>
    <row r="18" spans="1:8" ht="26.25" customHeight="1" x14ac:dyDescent="0.15">
      <c r="A18" s="15">
        <v>6</v>
      </c>
      <c r="B18" s="15"/>
      <c r="C18" s="141"/>
      <c r="D18" s="141"/>
      <c r="E18" s="63"/>
      <c r="F18" s="137"/>
      <c r="G18" s="137"/>
      <c r="H18" s="137"/>
    </row>
    <row r="19" spans="1:8" ht="26.25" customHeight="1" x14ac:dyDescent="0.15">
      <c r="A19" s="15">
        <v>7</v>
      </c>
      <c r="B19" s="15"/>
      <c r="C19" s="141"/>
      <c r="D19" s="141"/>
      <c r="E19" s="63"/>
      <c r="F19" s="137"/>
      <c r="G19" s="137"/>
      <c r="H19" s="137"/>
    </row>
    <row r="20" spans="1:8" ht="26.25" customHeight="1" x14ac:dyDescent="0.15">
      <c r="A20" s="15">
        <v>8</v>
      </c>
      <c r="B20" s="15"/>
      <c r="C20" s="141"/>
      <c r="D20" s="141"/>
      <c r="E20" s="63"/>
      <c r="F20" s="137"/>
      <c r="G20" s="137"/>
      <c r="H20" s="137"/>
    </row>
    <row r="21" spans="1:8" ht="26.25" customHeight="1" x14ac:dyDescent="0.15">
      <c r="A21" s="15">
        <v>9</v>
      </c>
      <c r="B21" s="15"/>
      <c r="C21" s="141"/>
      <c r="D21" s="141"/>
      <c r="E21" s="63"/>
      <c r="F21" s="137"/>
      <c r="G21" s="137"/>
      <c r="H21" s="137"/>
    </row>
    <row r="22" spans="1:8" ht="26.25" customHeight="1" x14ac:dyDescent="0.15">
      <c r="A22" s="15">
        <v>10</v>
      </c>
      <c r="B22" s="15"/>
      <c r="C22" s="141"/>
      <c r="D22" s="141"/>
      <c r="E22" s="63"/>
      <c r="F22" s="137"/>
      <c r="G22" s="137"/>
      <c r="H22" s="137"/>
    </row>
    <row r="23" spans="1:8" ht="26.25" customHeight="1" x14ac:dyDescent="0.15">
      <c r="A23" s="15">
        <v>11</v>
      </c>
      <c r="B23" s="15"/>
      <c r="C23" s="141"/>
      <c r="D23" s="141"/>
      <c r="E23" s="63"/>
      <c r="F23" s="137"/>
      <c r="G23" s="137"/>
      <c r="H23" s="137"/>
    </row>
    <row r="24" spans="1:8" ht="26.25" customHeight="1" x14ac:dyDescent="0.15">
      <c r="A24" s="15">
        <v>12</v>
      </c>
      <c r="B24" s="15"/>
      <c r="C24" s="141"/>
      <c r="D24" s="141"/>
      <c r="E24" s="63"/>
      <c r="F24" s="137"/>
      <c r="G24" s="137"/>
      <c r="H24" s="137"/>
    </row>
    <row r="25" spans="1:8" ht="26.25" customHeight="1" x14ac:dyDescent="0.15">
      <c r="A25" s="15">
        <v>13</v>
      </c>
      <c r="B25" s="15"/>
      <c r="C25" s="141"/>
      <c r="D25" s="141"/>
      <c r="E25" s="63"/>
      <c r="F25" s="137"/>
      <c r="G25" s="137"/>
      <c r="H25" s="137"/>
    </row>
    <row r="26" spans="1:8" ht="26.25" customHeight="1" x14ac:dyDescent="0.15">
      <c r="A26" s="15">
        <v>14</v>
      </c>
      <c r="B26" s="15"/>
      <c r="C26" s="141"/>
      <c r="D26" s="141"/>
      <c r="E26" s="63"/>
      <c r="F26" s="137"/>
      <c r="G26" s="137"/>
      <c r="H26" s="137"/>
    </row>
    <row r="27" spans="1:8" ht="26.25" customHeight="1" x14ac:dyDescent="0.15">
      <c r="A27" s="15">
        <v>15</v>
      </c>
      <c r="B27" s="15"/>
      <c r="C27" s="141"/>
      <c r="D27" s="141"/>
      <c r="E27" s="63"/>
      <c r="F27" s="137"/>
      <c r="G27" s="137"/>
      <c r="H27" s="137"/>
    </row>
    <row r="28" spans="1:8" x14ac:dyDescent="0.15">
      <c r="B28" s="16" t="s">
        <v>8</v>
      </c>
      <c r="F28" s="116" t="s">
        <v>461</v>
      </c>
    </row>
    <row r="29" spans="1:8" ht="18" customHeight="1" x14ac:dyDescent="0.15">
      <c r="B29" s="63">
        <f>COUNTA(C13:D27)</f>
        <v>0</v>
      </c>
      <c r="C29" s="16" t="s">
        <v>526</v>
      </c>
      <c r="D29" s="138">
        <f>B29*1000</f>
        <v>0</v>
      </c>
      <c r="E29" s="139"/>
      <c r="F29" s="16" t="s">
        <v>9</v>
      </c>
    </row>
    <row r="31" spans="1:8" x14ac:dyDescent="0.15">
      <c r="A31" s="140" t="s">
        <v>76</v>
      </c>
      <c r="B31" s="140"/>
      <c r="C31" s="140"/>
      <c r="D31" s="140"/>
      <c r="E31" s="140"/>
      <c r="F31" s="140"/>
    </row>
    <row r="32" spans="1:8" ht="6" customHeight="1" x14ac:dyDescent="0.15"/>
    <row r="33" spans="1:8" x14ac:dyDescent="0.15">
      <c r="A33" s="135" t="s">
        <v>493</v>
      </c>
      <c r="B33" s="135"/>
      <c r="C33" s="135"/>
      <c r="D33" s="135"/>
      <c r="E33" s="135"/>
      <c r="F33" s="135"/>
    </row>
    <row r="34" spans="1:8" ht="6" customHeight="1" x14ac:dyDescent="0.15"/>
    <row r="35" spans="1:8" x14ac:dyDescent="0.15">
      <c r="A35" s="134" t="str">
        <f>"令和"&amp;入力シート!B1&amp;"年"</f>
        <v>令和8年</v>
      </c>
      <c r="B35" s="134"/>
      <c r="C35" s="16" t="s">
        <v>368</v>
      </c>
    </row>
    <row r="36" spans="1:8" x14ac:dyDescent="0.15">
      <c r="A36" s="16"/>
      <c r="C36" s="2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E36" s="9" t="s">
        <v>405</v>
      </c>
      <c r="F36" s="23" t="str">
        <f>IF(入力シート!B4="","",入力シート!B4)</f>
        <v xml:space="preserve"> </v>
      </c>
      <c r="H36" s="15" t="s">
        <v>11</v>
      </c>
    </row>
    <row r="37" spans="1:8" x14ac:dyDescent="0.15">
      <c r="A37" s="16"/>
      <c r="C37" s="9"/>
      <c r="E37" s="9"/>
      <c r="F37" s="9"/>
      <c r="H37" s="9"/>
    </row>
    <row r="38" spans="1:8" ht="13.5" customHeight="1" x14ac:dyDescent="0.15">
      <c r="A38" s="135" t="s">
        <v>516</v>
      </c>
      <c r="B38" s="135"/>
      <c r="C38" s="135"/>
      <c r="D38" s="135"/>
      <c r="E38" s="135"/>
      <c r="F38" s="135"/>
    </row>
    <row r="39" spans="1:8" ht="13.5" customHeight="1" x14ac:dyDescent="0.15">
      <c r="A39" s="134" t="str">
        <f>"令和"&amp;入力シート!B1&amp;"年"</f>
        <v>令和8年</v>
      </c>
      <c r="B39" s="134"/>
      <c r="C39" s="16" t="s">
        <v>368</v>
      </c>
      <c r="D39" s="59"/>
      <c r="E39" s="59"/>
      <c r="F39" s="59"/>
    </row>
    <row r="40" spans="1:8" x14ac:dyDescent="0.15">
      <c r="C40" s="14" t="str">
        <f>IF(入力シート!B3="","",INDEX(入力シート!$G$2:$L$100,MATCH(入力シート!$B$3,入力シート!$G$2:$G$100,0),4))&amp;"中学校体育連盟"</f>
        <v>中学校体育連盟</v>
      </c>
      <c r="E40" s="9" t="s">
        <v>10</v>
      </c>
      <c r="F40" s="23" t="str">
        <f>IF(入力シート!B3="","",INDEX(入力シート!$G$2:$L$100,MATCH(入力シート!$B$3,入力シート!$G$2:$G$100,0),5))</f>
        <v/>
      </c>
      <c r="G40" s="9"/>
      <c r="H40" s="15" t="s">
        <v>11</v>
      </c>
    </row>
  </sheetData>
  <mergeCells count="52">
    <mergeCell ref="A39:B39"/>
    <mergeCell ref="A38:F38"/>
    <mergeCell ref="C27:D27"/>
    <mergeCell ref="F27:H27"/>
    <mergeCell ref="D29:E29"/>
    <mergeCell ref="A31:F31"/>
    <mergeCell ref="A33:F33"/>
    <mergeCell ref="A35:B35"/>
    <mergeCell ref="C24:D24"/>
    <mergeCell ref="F24:H24"/>
    <mergeCell ref="C25:D25"/>
    <mergeCell ref="F25:H25"/>
    <mergeCell ref="C26:D26"/>
    <mergeCell ref="F26:H26"/>
    <mergeCell ref="C21:D21"/>
    <mergeCell ref="F21:H21"/>
    <mergeCell ref="C22:D22"/>
    <mergeCell ref="F22:H22"/>
    <mergeCell ref="C23:D23"/>
    <mergeCell ref="F23:H23"/>
    <mergeCell ref="C18:D18"/>
    <mergeCell ref="F18:H18"/>
    <mergeCell ref="C19:D19"/>
    <mergeCell ref="F19:H19"/>
    <mergeCell ref="C20:D20"/>
    <mergeCell ref="F20:H20"/>
    <mergeCell ref="C15:D15"/>
    <mergeCell ref="F15:H15"/>
    <mergeCell ref="C16:D16"/>
    <mergeCell ref="F16:H16"/>
    <mergeCell ref="C17:D17"/>
    <mergeCell ref="F17:H17"/>
    <mergeCell ref="C12:D12"/>
    <mergeCell ref="F12:H12"/>
    <mergeCell ref="C13:D13"/>
    <mergeCell ref="F13:H13"/>
    <mergeCell ref="C14:D14"/>
    <mergeCell ref="F14:H14"/>
    <mergeCell ref="A9:B9"/>
    <mergeCell ref="E9:H9"/>
    <mergeCell ref="A10:B10"/>
    <mergeCell ref="E10:H10"/>
    <mergeCell ref="A11:B11"/>
    <mergeCell ref="F11:H11"/>
    <mergeCell ref="A8:B8"/>
    <mergeCell ref="E8:H8"/>
    <mergeCell ref="A1:F1"/>
    <mergeCell ref="A7:B7"/>
    <mergeCell ref="D7:E7"/>
    <mergeCell ref="F7:H7"/>
    <mergeCell ref="C5:D5"/>
    <mergeCell ref="A4:B4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rowBreaks count="1" manualBreakCount="1">
    <brk id="41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view="pageBreakPreview" zoomScale="60" zoomScaleNormal="100" workbookViewId="0">
      <selection activeCell="F17" sqref="F17:G17"/>
    </sheetView>
  </sheetViews>
  <sheetFormatPr defaultColWidth="8.75" defaultRowHeight="15" x14ac:dyDescent="0.15"/>
  <cols>
    <col min="1" max="1" width="5.625" style="9" customWidth="1"/>
    <col min="2" max="2" width="7.125" style="16" customWidth="1"/>
    <col min="3" max="3" width="25.625" style="16" customWidth="1"/>
    <col min="4" max="4" width="8.625" style="16" customWidth="1"/>
    <col min="5" max="5" width="7" style="16" customWidth="1"/>
    <col min="6" max="6" width="5.625" style="16" customWidth="1"/>
    <col min="7" max="7" width="20.625" style="16" customWidth="1"/>
    <col min="8" max="8" width="8.625" style="16" customWidth="1"/>
    <col min="9" max="16384" width="8.75" style="16"/>
  </cols>
  <sheetData>
    <row r="1" spans="1:8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</row>
    <row r="2" spans="1:8" ht="6" customHeight="1" x14ac:dyDescent="0.15"/>
    <row r="3" spans="1:8" ht="21" x14ac:dyDescent="0.15">
      <c r="C3" s="105" t="s">
        <v>14</v>
      </c>
      <c r="D3" s="29"/>
      <c r="E3" s="245" t="s">
        <v>358</v>
      </c>
      <c r="F3" s="245"/>
      <c r="G3" s="245"/>
    </row>
    <row r="4" spans="1:8" ht="15.75" x14ac:dyDescent="0.15">
      <c r="A4" s="248" t="s">
        <v>458</v>
      </c>
      <c r="B4" s="248"/>
      <c r="C4" s="248"/>
      <c r="D4" s="248"/>
    </row>
    <row r="5" spans="1:8" ht="18.75" x14ac:dyDescent="0.15">
      <c r="B5" s="63"/>
      <c r="C5" s="106" t="s">
        <v>117</v>
      </c>
      <c r="E5" s="66"/>
      <c r="F5" s="64"/>
      <c r="G5" s="66"/>
    </row>
    <row r="6" spans="1:8" ht="13.5" customHeight="1" thickBot="1" x14ac:dyDescent="0.2">
      <c r="B6" s="16" t="s">
        <v>75</v>
      </c>
      <c r="E6" s="49"/>
      <c r="F6" s="16" t="s">
        <v>118</v>
      </c>
      <c r="G6" s="85"/>
    </row>
    <row r="7" spans="1:8" ht="26.25" customHeight="1" x14ac:dyDescent="0.15">
      <c r="A7" s="151" t="s">
        <v>58</v>
      </c>
      <c r="B7" s="152"/>
      <c r="C7" s="153" t="str">
        <f>IF(入力シート!B3="","",INDEX(入力シート!$G$2:$L$100,MATCH(入力シート!$B$3,入力シート!$G$2:$G$100,0),4))</f>
        <v/>
      </c>
      <c r="D7" s="154"/>
      <c r="E7" s="155" t="s">
        <v>359</v>
      </c>
      <c r="F7" s="152"/>
      <c r="G7" s="189"/>
      <c r="H7" s="190"/>
    </row>
    <row r="8" spans="1:8" ht="26.25" customHeight="1" x14ac:dyDescent="0.15">
      <c r="A8" s="160" t="s">
        <v>354</v>
      </c>
      <c r="B8" s="159"/>
      <c r="C8" s="246"/>
      <c r="D8" s="247"/>
      <c r="E8" s="161" t="s">
        <v>357</v>
      </c>
      <c r="F8" s="159"/>
      <c r="G8" s="141"/>
      <c r="H8" s="181"/>
    </row>
    <row r="9" spans="1:8" ht="26.25" customHeight="1" x14ac:dyDescent="0.15">
      <c r="A9" s="157" t="s">
        <v>356</v>
      </c>
      <c r="B9" s="146"/>
      <c r="C9" s="246"/>
      <c r="D9" s="247"/>
      <c r="E9" s="159" t="s">
        <v>55</v>
      </c>
      <c r="F9" s="146"/>
      <c r="G9" s="141"/>
      <c r="H9" s="181"/>
    </row>
    <row r="10" spans="1:8" ht="26.25" customHeight="1" x14ac:dyDescent="0.15">
      <c r="A10" s="162" t="s">
        <v>376</v>
      </c>
      <c r="B10" s="163"/>
      <c r="C10" s="228"/>
      <c r="D10" s="229"/>
      <c r="E10" s="162" t="s">
        <v>376</v>
      </c>
      <c r="F10" s="163"/>
      <c r="G10" s="197"/>
      <c r="H10" s="198"/>
    </row>
    <row r="11" spans="1:8" ht="15" customHeight="1" thickBot="1" x14ac:dyDescent="0.2">
      <c r="A11" s="200"/>
      <c r="B11" s="201"/>
      <c r="C11" s="202" t="s">
        <v>390</v>
      </c>
      <c r="D11" s="203"/>
      <c r="E11" s="200"/>
      <c r="F11" s="201"/>
      <c r="G11" s="202" t="s">
        <v>390</v>
      </c>
      <c r="H11" s="203"/>
    </row>
    <row r="12" spans="1:8" ht="26.25" customHeight="1" x14ac:dyDescent="0.15">
      <c r="A12" s="151" t="s">
        <v>6</v>
      </c>
      <c r="B12" s="152"/>
      <c r="C12" s="83"/>
      <c r="D12" s="92" t="s">
        <v>5</v>
      </c>
      <c r="E12" s="107"/>
      <c r="F12" s="47" t="s">
        <v>383</v>
      </c>
      <c r="G12" s="174" t="s">
        <v>391</v>
      </c>
      <c r="H12" s="175"/>
    </row>
    <row r="13" spans="1:8" ht="26.25" customHeight="1" x14ac:dyDescent="0.15">
      <c r="A13" s="157" t="s">
        <v>438</v>
      </c>
      <c r="B13" s="146"/>
      <c r="C13" s="94"/>
      <c r="D13" s="91" t="s">
        <v>5</v>
      </c>
      <c r="E13" s="108"/>
      <c r="F13" s="15" t="s">
        <v>383</v>
      </c>
      <c r="G13" s="143" t="s">
        <v>386</v>
      </c>
      <c r="H13" s="176"/>
    </row>
    <row r="14" spans="1:8" ht="26.25" customHeight="1" thickBot="1" x14ac:dyDescent="0.2">
      <c r="A14" s="177" t="s">
        <v>15</v>
      </c>
      <c r="B14" s="178"/>
      <c r="C14" s="96"/>
      <c r="D14" s="98" t="s">
        <v>398</v>
      </c>
      <c r="E14" s="109"/>
      <c r="F14" s="110" t="s">
        <v>62</v>
      </c>
      <c r="G14" s="243"/>
      <c r="H14" s="244"/>
    </row>
    <row r="15" spans="1:8" x14ac:dyDescent="0.15">
      <c r="A15" s="48" t="s">
        <v>0</v>
      </c>
      <c r="B15" s="15" t="s">
        <v>1</v>
      </c>
      <c r="C15" s="15" t="s">
        <v>3</v>
      </c>
      <c r="D15" s="44" t="s">
        <v>4</v>
      </c>
      <c r="E15" s="91" t="s">
        <v>1</v>
      </c>
      <c r="F15" s="141" t="s">
        <v>3</v>
      </c>
      <c r="G15" s="141"/>
      <c r="H15" s="44" t="s">
        <v>4</v>
      </c>
    </row>
    <row r="16" spans="1:8" ht="24.95" customHeight="1" x14ac:dyDescent="0.15">
      <c r="A16" s="48">
        <v>1</v>
      </c>
      <c r="B16" s="15"/>
      <c r="C16" s="63"/>
      <c r="D16" s="99"/>
      <c r="E16" s="111"/>
      <c r="F16" s="141"/>
      <c r="G16" s="141"/>
      <c r="H16" s="99"/>
    </row>
    <row r="17" spans="1:8" ht="24.95" customHeight="1" x14ac:dyDescent="0.15">
      <c r="A17" s="48">
        <v>2</v>
      </c>
      <c r="B17" s="15"/>
      <c r="C17" s="63"/>
      <c r="D17" s="99"/>
      <c r="E17" s="111"/>
      <c r="F17" s="141"/>
      <c r="G17" s="141"/>
      <c r="H17" s="99"/>
    </row>
    <row r="18" spans="1:8" ht="24.95" customHeight="1" x14ac:dyDescent="0.15">
      <c r="A18" s="48">
        <v>3</v>
      </c>
      <c r="B18" s="15"/>
      <c r="C18" s="63"/>
      <c r="D18" s="99"/>
      <c r="E18" s="111"/>
      <c r="F18" s="141"/>
      <c r="G18" s="141"/>
      <c r="H18" s="99"/>
    </row>
    <row r="19" spans="1:8" ht="24.95" customHeight="1" x14ac:dyDescent="0.15">
      <c r="A19" s="48">
        <v>4</v>
      </c>
      <c r="B19" s="15"/>
      <c r="C19" s="63"/>
      <c r="D19" s="99"/>
      <c r="E19" s="111"/>
      <c r="F19" s="141"/>
      <c r="G19" s="141"/>
      <c r="H19" s="99"/>
    </row>
    <row r="20" spans="1:8" ht="24.95" customHeight="1" x14ac:dyDescent="0.15">
      <c r="A20" s="48">
        <v>5</v>
      </c>
      <c r="B20" s="15"/>
      <c r="C20" s="63"/>
      <c r="D20" s="99"/>
      <c r="E20" s="111"/>
      <c r="F20" s="141"/>
      <c r="G20" s="141"/>
      <c r="H20" s="99"/>
    </row>
    <row r="21" spans="1:8" ht="24.95" customHeight="1" x14ac:dyDescent="0.15">
      <c r="A21" s="48">
        <v>6</v>
      </c>
      <c r="B21" s="15"/>
      <c r="C21" s="63"/>
      <c r="D21" s="99"/>
      <c r="E21" s="111"/>
      <c r="F21" s="141"/>
      <c r="G21" s="141"/>
      <c r="H21" s="99"/>
    </row>
    <row r="22" spans="1:8" ht="24.95" customHeight="1" x14ac:dyDescent="0.15">
      <c r="A22" s="48">
        <v>7</v>
      </c>
      <c r="B22" s="15"/>
      <c r="C22" s="63"/>
      <c r="D22" s="99"/>
      <c r="E22" s="111"/>
      <c r="F22" s="141"/>
      <c r="G22" s="141"/>
      <c r="H22" s="99"/>
    </row>
    <row r="23" spans="1:8" ht="24.95" customHeight="1" x14ac:dyDescent="0.15">
      <c r="A23" s="48">
        <v>8</v>
      </c>
      <c r="B23" s="15"/>
      <c r="C23" s="63"/>
      <c r="D23" s="99"/>
      <c r="E23" s="111"/>
      <c r="F23" s="141"/>
      <c r="G23" s="141"/>
      <c r="H23" s="99"/>
    </row>
    <row r="24" spans="1:8" ht="24.95" customHeight="1" x14ac:dyDescent="0.15">
      <c r="A24" s="48">
        <v>9</v>
      </c>
      <c r="B24" s="15"/>
      <c r="C24" s="63"/>
      <c r="D24" s="99"/>
      <c r="E24" s="111"/>
      <c r="F24" s="141"/>
      <c r="G24" s="141"/>
      <c r="H24" s="99"/>
    </row>
    <row r="25" spans="1:8" ht="24.95" customHeight="1" x14ac:dyDescent="0.15">
      <c r="A25" s="48">
        <v>10</v>
      </c>
      <c r="B25" s="15"/>
      <c r="C25" s="63"/>
      <c r="D25" s="99"/>
      <c r="E25" s="111"/>
      <c r="F25" s="141"/>
      <c r="G25" s="141"/>
      <c r="H25" s="99"/>
    </row>
    <row r="26" spans="1:8" ht="24.95" customHeight="1" x14ac:dyDescent="0.15">
      <c r="A26" s="48">
        <v>11</v>
      </c>
      <c r="B26" s="15"/>
      <c r="C26" s="63"/>
      <c r="D26" s="99"/>
      <c r="E26" s="111"/>
      <c r="F26" s="141"/>
      <c r="G26" s="141"/>
      <c r="H26" s="99"/>
    </row>
    <row r="27" spans="1:8" ht="24.95" customHeight="1" x14ac:dyDescent="0.15">
      <c r="A27" s="48">
        <v>12</v>
      </c>
      <c r="B27" s="15"/>
      <c r="C27" s="63"/>
      <c r="D27" s="99"/>
      <c r="E27" s="111"/>
      <c r="F27" s="141"/>
      <c r="G27" s="141"/>
      <c r="H27" s="99"/>
    </row>
    <row r="28" spans="1:8" ht="24.95" customHeight="1" x14ac:dyDescent="0.15">
      <c r="A28" s="48">
        <v>13</v>
      </c>
      <c r="B28" s="15"/>
      <c r="C28" s="63"/>
      <c r="D28" s="99"/>
      <c r="E28" s="111"/>
      <c r="F28" s="141"/>
      <c r="G28" s="141"/>
      <c r="H28" s="99"/>
    </row>
    <row r="29" spans="1:8" ht="24.95" customHeight="1" x14ac:dyDescent="0.15">
      <c r="A29" s="48">
        <v>14</v>
      </c>
      <c r="B29" s="15"/>
      <c r="C29" s="63"/>
      <c r="D29" s="99"/>
      <c r="E29" s="111"/>
      <c r="F29" s="141"/>
      <c r="G29" s="141"/>
      <c r="H29" s="99"/>
    </row>
    <row r="30" spans="1:8" ht="24.95" customHeight="1" thickBot="1" x14ac:dyDescent="0.2">
      <c r="A30" s="80">
        <v>15</v>
      </c>
      <c r="B30" s="45"/>
      <c r="C30" s="96"/>
      <c r="D30" s="100"/>
      <c r="E30" s="112"/>
      <c r="F30" s="183"/>
      <c r="G30" s="183"/>
      <c r="H30" s="100"/>
    </row>
    <row r="31" spans="1:8" ht="9" customHeight="1" x14ac:dyDescent="0.15">
      <c r="B31" s="9"/>
      <c r="C31" s="9"/>
      <c r="D31" s="9"/>
      <c r="E31" s="9"/>
      <c r="G31" s="25"/>
    </row>
    <row r="32" spans="1:8" x14ac:dyDescent="0.15">
      <c r="A32" s="140" t="s">
        <v>76</v>
      </c>
      <c r="B32" s="140"/>
      <c r="C32" s="140"/>
      <c r="D32" s="140"/>
      <c r="E32" s="140"/>
      <c r="F32" s="140"/>
      <c r="G32" s="140"/>
    </row>
    <row r="33" spans="1:9" ht="7.5" customHeight="1" x14ac:dyDescent="0.15"/>
    <row r="34" spans="1:9" x14ac:dyDescent="0.15">
      <c r="A34" s="135" t="s">
        <v>494</v>
      </c>
      <c r="B34" s="135"/>
      <c r="C34" s="135"/>
      <c r="D34" s="135"/>
      <c r="E34" s="135"/>
      <c r="F34" s="135"/>
      <c r="G34" s="135"/>
      <c r="H34" s="135"/>
      <c r="I34" s="49"/>
    </row>
    <row r="36" spans="1:9" x14ac:dyDescent="0.15">
      <c r="A36" s="134" t="str">
        <f>"令和"&amp;入力シート!B1&amp;"年"</f>
        <v>令和8年</v>
      </c>
      <c r="B36" s="134"/>
      <c r="C36" s="16" t="s">
        <v>368</v>
      </c>
    </row>
    <row r="38" spans="1:9" x14ac:dyDescent="0.15">
      <c r="C38" s="14" t="str">
        <f>IF(入力シート!B3="","",INDEX(入力シート!$G$2:$L$100,MATCH(入力シート!$B$3,入力シート!$G$2:$G$100,0),4))&amp;"中学校体育連盟"</f>
        <v>中学校体育連盟</v>
      </c>
      <c r="D38" s="9"/>
      <c r="F38" s="9" t="s">
        <v>10</v>
      </c>
      <c r="G38" s="23" t="str">
        <f>IF(入力シート!B3="","",INDEX(入力シート!$G$2:$L$100,MATCH(入力シート!$B$3,入力シート!$G$2:$G$100,0),5))</f>
        <v/>
      </c>
      <c r="H38" s="9"/>
    </row>
  </sheetData>
  <mergeCells count="46">
    <mergeCell ref="A36:B36"/>
    <mergeCell ref="A34:H34"/>
    <mergeCell ref="G10:H10"/>
    <mergeCell ref="G11:H11"/>
    <mergeCell ref="A13:B13"/>
    <mergeCell ref="G13:H13"/>
    <mergeCell ref="A12:B12"/>
    <mergeCell ref="C11:D11"/>
    <mergeCell ref="F15:G15"/>
    <mergeCell ref="A32:G32"/>
    <mergeCell ref="F27:G27"/>
    <mergeCell ref="F28:G28"/>
    <mergeCell ref="F29:G29"/>
    <mergeCell ref="F30:G30"/>
    <mergeCell ref="F24:G24"/>
    <mergeCell ref="F25:G25"/>
    <mergeCell ref="F26:G26"/>
    <mergeCell ref="E8:F8"/>
    <mergeCell ref="C8:D8"/>
    <mergeCell ref="C10:D10"/>
    <mergeCell ref="A10:B11"/>
    <mergeCell ref="E10:F11"/>
    <mergeCell ref="F22:G22"/>
    <mergeCell ref="F23:G23"/>
    <mergeCell ref="F21:G21"/>
    <mergeCell ref="F20:G20"/>
    <mergeCell ref="F17:G17"/>
    <mergeCell ref="F18:G18"/>
    <mergeCell ref="F19:G19"/>
    <mergeCell ref="F16:G16"/>
    <mergeCell ref="G12:H12"/>
    <mergeCell ref="A14:B14"/>
    <mergeCell ref="G14:H14"/>
    <mergeCell ref="A1:G1"/>
    <mergeCell ref="A7:B7"/>
    <mergeCell ref="E7:F7"/>
    <mergeCell ref="A9:B9"/>
    <mergeCell ref="E9:F9"/>
    <mergeCell ref="E3:G3"/>
    <mergeCell ref="C9:D9"/>
    <mergeCell ref="G7:H7"/>
    <mergeCell ref="G8:H8"/>
    <mergeCell ref="G9:H9"/>
    <mergeCell ref="C7:D7"/>
    <mergeCell ref="A8:B8"/>
    <mergeCell ref="A4:D4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FA5-E6F8-4234-BB9E-1964EF644D6E}">
  <dimension ref="A1:Q40"/>
  <sheetViews>
    <sheetView view="pageBreakPreview" zoomScale="60" zoomScaleNormal="100" workbookViewId="0">
      <selection activeCell="J18" sqref="J18"/>
    </sheetView>
  </sheetViews>
  <sheetFormatPr defaultColWidth="8.75" defaultRowHeight="15" x14ac:dyDescent="0.15"/>
  <cols>
    <col min="1" max="1" width="4.5" style="9" customWidth="1"/>
    <col min="2" max="2" width="6.75" style="16" customWidth="1"/>
    <col min="3" max="3" width="15.75" style="16" customWidth="1"/>
    <col min="4" max="4" width="6.875" style="16" customWidth="1"/>
    <col min="5" max="5" width="7.625" style="16" customWidth="1"/>
    <col min="6" max="6" width="3.75" style="16" customWidth="1"/>
    <col min="7" max="7" width="12.25" style="16" customWidth="1"/>
    <col min="8" max="8" width="2.375" style="16" customWidth="1"/>
    <col min="9" max="9" width="4.375" style="16" customWidth="1"/>
    <col min="10" max="10" width="7.5" style="16" customWidth="1"/>
    <col min="11" max="11" width="4.5" style="16" customWidth="1"/>
    <col min="12" max="12" width="11.5" style="16" customWidth="1"/>
    <col min="13" max="13" width="5.875" style="16" customWidth="1"/>
    <col min="14" max="16384" width="8.75" style="16"/>
  </cols>
  <sheetData>
    <row r="1" spans="1:13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7.5" customHeight="1" x14ac:dyDescent="0.15"/>
    <row r="3" spans="1:13" ht="22.5" customHeight="1" x14ac:dyDescent="0.15">
      <c r="B3" s="252" t="s">
        <v>14</v>
      </c>
      <c r="C3" s="253"/>
      <c r="D3" s="29"/>
      <c r="E3" s="150" t="s">
        <v>441</v>
      </c>
      <c r="F3" s="150"/>
      <c r="G3" s="150"/>
      <c r="H3" s="150"/>
      <c r="I3" s="150"/>
      <c r="J3" s="150"/>
    </row>
    <row r="4" spans="1:13" ht="26.25" customHeight="1" x14ac:dyDescent="0.15">
      <c r="A4" s="248" t="s">
        <v>458</v>
      </c>
      <c r="B4" s="248"/>
      <c r="C4" s="248"/>
      <c r="D4" s="248"/>
      <c r="F4" s="75"/>
    </row>
    <row r="5" spans="1:13" ht="18.75" x14ac:dyDescent="0.15">
      <c r="B5" s="63"/>
      <c r="C5" s="16" t="s">
        <v>527</v>
      </c>
      <c r="E5" s="49"/>
      <c r="F5" s="64"/>
    </row>
    <row r="6" spans="1:13" x14ac:dyDescent="0.15">
      <c r="B6" s="16" t="s">
        <v>75</v>
      </c>
      <c r="F6" s="16" t="s">
        <v>114</v>
      </c>
      <c r="G6" s="103"/>
    </row>
    <row r="7" spans="1:13" ht="6.75" customHeight="1" thickBot="1" x14ac:dyDescent="0.2"/>
    <row r="8" spans="1:13" ht="26.2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155" t="s">
        <v>355</v>
      </c>
      <c r="F8" s="152"/>
      <c r="G8" s="189"/>
      <c r="H8" s="189"/>
      <c r="I8" s="189"/>
      <c r="J8" s="189"/>
      <c r="K8" s="189"/>
      <c r="L8" s="189"/>
      <c r="M8" s="190"/>
    </row>
    <row r="9" spans="1:13" ht="26.2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99"/>
      <c r="H9" s="136"/>
      <c r="I9" s="136"/>
      <c r="J9" s="141" t="s">
        <v>442</v>
      </c>
      <c r="K9" s="141"/>
      <c r="L9" s="141"/>
      <c r="M9" s="181"/>
    </row>
    <row r="10" spans="1:13" ht="26.25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70"/>
      <c r="H10" s="170"/>
      <c r="I10" s="170"/>
      <c r="J10" s="141" t="s">
        <v>443</v>
      </c>
      <c r="K10" s="141"/>
      <c r="L10" s="197"/>
      <c r="M10" s="198"/>
    </row>
    <row r="11" spans="1:13" ht="26.2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209"/>
      <c r="J11" s="149" t="s">
        <v>451</v>
      </c>
      <c r="K11" s="147"/>
      <c r="L11" s="166"/>
      <c r="M11" s="167"/>
    </row>
    <row r="12" spans="1:13" ht="15" customHeight="1" thickBot="1" x14ac:dyDescent="0.2">
      <c r="A12" s="200"/>
      <c r="B12" s="201"/>
      <c r="C12" s="202" t="s">
        <v>390</v>
      </c>
      <c r="D12" s="203"/>
      <c r="E12" s="210"/>
      <c r="F12" s="210"/>
      <c r="G12" s="202" t="s">
        <v>390</v>
      </c>
      <c r="H12" s="211"/>
      <c r="I12" s="211"/>
      <c r="J12" s="183"/>
      <c r="K12" s="183"/>
      <c r="L12" s="187" t="s">
        <v>444</v>
      </c>
      <c r="M12" s="188"/>
    </row>
    <row r="13" spans="1:13" ht="26.25" customHeight="1" x14ac:dyDescent="0.15">
      <c r="A13" s="151" t="s">
        <v>6</v>
      </c>
      <c r="B13" s="152"/>
      <c r="C13" s="83"/>
      <c r="D13" s="92" t="s">
        <v>5</v>
      </c>
      <c r="E13" s="153"/>
      <c r="F13" s="204"/>
      <c r="G13" s="93" t="s">
        <v>447</v>
      </c>
      <c r="H13" s="191" t="s">
        <v>445</v>
      </c>
      <c r="I13" s="191"/>
      <c r="J13" s="191"/>
      <c r="K13" s="191"/>
      <c r="L13" s="191"/>
      <c r="M13" s="192"/>
    </row>
    <row r="14" spans="1:13" ht="26.25" customHeight="1" x14ac:dyDescent="0.15">
      <c r="A14" s="157" t="s">
        <v>438</v>
      </c>
      <c r="B14" s="146"/>
      <c r="C14" s="94"/>
      <c r="D14" s="91" t="s">
        <v>5</v>
      </c>
      <c r="E14" s="142"/>
      <c r="F14" s="144"/>
      <c r="G14" s="95" t="s">
        <v>447</v>
      </c>
      <c r="H14" s="193" t="s">
        <v>445</v>
      </c>
      <c r="I14" s="193"/>
      <c r="J14" s="193"/>
      <c r="K14" s="193"/>
      <c r="L14" s="193"/>
      <c r="M14" s="194"/>
    </row>
    <row r="15" spans="1:13" ht="26.25" customHeight="1" thickBot="1" x14ac:dyDescent="0.2">
      <c r="A15" s="249" t="s">
        <v>15</v>
      </c>
      <c r="B15" s="250"/>
      <c r="C15" s="96"/>
      <c r="D15" s="97" t="s">
        <v>455</v>
      </c>
      <c r="E15" s="205" t="s">
        <v>456</v>
      </c>
      <c r="F15" s="179"/>
      <c r="G15" s="206"/>
      <c r="H15" s="205" t="s">
        <v>457</v>
      </c>
      <c r="I15" s="206"/>
      <c r="J15" s="243"/>
      <c r="K15" s="251"/>
      <c r="L15" s="251"/>
      <c r="M15" s="244"/>
    </row>
    <row r="16" spans="1:13" ht="21.75" customHeight="1" x14ac:dyDescent="0.15">
      <c r="A16" s="46" t="s">
        <v>0</v>
      </c>
      <c r="B16" s="47" t="s">
        <v>1</v>
      </c>
      <c r="C16" s="47" t="s">
        <v>3</v>
      </c>
      <c r="D16" s="79" t="s">
        <v>4</v>
      </c>
      <c r="E16" s="46" t="s">
        <v>1</v>
      </c>
      <c r="F16" s="189" t="s">
        <v>3</v>
      </c>
      <c r="G16" s="189"/>
      <c r="H16" s="189" t="s">
        <v>4</v>
      </c>
      <c r="I16" s="190"/>
      <c r="J16" s="46" t="s">
        <v>448</v>
      </c>
      <c r="K16" s="189" t="s">
        <v>449</v>
      </c>
      <c r="L16" s="189"/>
      <c r="M16" s="79" t="s">
        <v>450</v>
      </c>
    </row>
    <row r="17" spans="1:13" ht="26.25" customHeight="1" x14ac:dyDescent="0.15">
      <c r="A17" s="48">
        <v>1</v>
      </c>
      <c r="B17" s="15"/>
      <c r="C17" s="15"/>
      <c r="D17" s="44"/>
      <c r="E17" s="84"/>
      <c r="F17" s="141"/>
      <c r="G17" s="141"/>
      <c r="H17" s="141"/>
      <c r="I17" s="181"/>
      <c r="J17" s="84"/>
      <c r="K17" s="147"/>
      <c r="L17" s="149"/>
      <c r="M17" s="99"/>
    </row>
    <row r="18" spans="1:13" ht="26.45" customHeight="1" x14ac:dyDescent="0.15">
      <c r="A18" s="48">
        <v>2</v>
      </c>
      <c r="B18" s="15"/>
      <c r="C18" s="63"/>
      <c r="D18" s="99"/>
      <c r="E18" s="84"/>
      <c r="F18" s="141"/>
      <c r="G18" s="141"/>
      <c r="H18" s="141"/>
      <c r="I18" s="181"/>
      <c r="J18" s="84"/>
      <c r="K18" s="147"/>
      <c r="L18" s="149"/>
      <c r="M18" s="99"/>
    </row>
    <row r="19" spans="1:13" ht="26.45" customHeight="1" x14ac:dyDescent="0.15">
      <c r="A19" s="48">
        <v>3</v>
      </c>
      <c r="B19" s="15"/>
      <c r="C19" s="63"/>
      <c r="D19" s="99"/>
      <c r="E19" s="84"/>
      <c r="F19" s="141"/>
      <c r="G19" s="141"/>
      <c r="H19" s="141"/>
      <c r="I19" s="181"/>
      <c r="J19" s="84"/>
      <c r="K19" s="147"/>
      <c r="L19" s="149"/>
      <c r="M19" s="99"/>
    </row>
    <row r="20" spans="1:13" ht="26.45" customHeight="1" x14ac:dyDescent="0.15">
      <c r="A20" s="48">
        <v>4</v>
      </c>
      <c r="B20" s="15"/>
      <c r="C20" s="63"/>
      <c r="D20" s="99"/>
      <c r="E20" s="84"/>
      <c r="F20" s="141"/>
      <c r="G20" s="141"/>
      <c r="H20" s="141"/>
      <c r="I20" s="181"/>
      <c r="J20" s="84"/>
      <c r="K20" s="147"/>
      <c r="L20" s="149"/>
      <c r="M20" s="99"/>
    </row>
    <row r="21" spans="1:13" ht="26.45" customHeight="1" x14ac:dyDescent="0.15">
      <c r="A21" s="48">
        <v>5</v>
      </c>
      <c r="B21" s="15"/>
      <c r="C21" s="63"/>
      <c r="D21" s="99"/>
      <c r="E21" s="84"/>
      <c r="F21" s="141"/>
      <c r="G21" s="141"/>
      <c r="H21" s="141"/>
      <c r="I21" s="181"/>
      <c r="J21" s="84"/>
      <c r="K21" s="147"/>
      <c r="L21" s="149"/>
      <c r="M21" s="99"/>
    </row>
    <row r="22" spans="1:13" ht="26.45" customHeight="1" x14ac:dyDescent="0.15">
      <c r="A22" s="48">
        <v>6</v>
      </c>
      <c r="B22" s="15"/>
      <c r="C22" s="63"/>
      <c r="D22" s="99"/>
      <c r="E22" s="84"/>
      <c r="F22" s="141"/>
      <c r="G22" s="141"/>
      <c r="H22" s="141"/>
      <c r="I22" s="181"/>
      <c r="J22" s="84"/>
      <c r="K22" s="147"/>
      <c r="L22" s="149"/>
      <c r="M22" s="99"/>
    </row>
    <row r="23" spans="1:13" ht="26.45" customHeight="1" x14ac:dyDescent="0.15">
      <c r="A23" s="48">
        <v>7</v>
      </c>
      <c r="B23" s="15"/>
      <c r="C23" s="63"/>
      <c r="D23" s="99"/>
      <c r="E23" s="84"/>
      <c r="F23" s="141"/>
      <c r="G23" s="141"/>
      <c r="H23" s="141"/>
      <c r="I23" s="181"/>
      <c r="J23" s="84"/>
      <c r="K23" s="147"/>
      <c r="L23" s="149"/>
      <c r="M23" s="99"/>
    </row>
    <row r="24" spans="1:13" ht="26.45" customHeight="1" x14ac:dyDescent="0.15">
      <c r="A24" s="48">
        <v>8</v>
      </c>
      <c r="B24" s="15"/>
      <c r="C24" s="63"/>
      <c r="D24" s="99"/>
      <c r="E24" s="84"/>
      <c r="F24" s="141"/>
      <c r="G24" s="141"/>
      <c r="H24" s="141"/>
      <c r="I24" s="181"/>
      <c r="J24" s="84"/>
      <c r="K24" s="147"/>
      <c r="L24" s="149"/>
      <c r="M24" s="99"/>
    </row>
    <row r="25" spans="1:13" ht="26.45" customHeight="1" x14ac:dyDescent="0.15">
      <c r="A25" s="48">
        <v>9</v>
      </c>
      <c r="B25" s="15"/>
      <c r="C25" s="63"/>
      <c r="D25" s="99"/>
      <c r="E25" s="84"/>
      <c r="F25" s="141"/>
      <c r="G25" s="141"/>
      <c r="H25" s="141"/>
      <c r="I25" s="181"/>
      <c r="J25" s="84"/>
      <c r="K25" s="147"/>
      <c r="L25" s="149"/>
      <c r="M25" s="99"/>
    </row>
    <row r="26" spans="1:13" ht="26.45" customHeight="1" x14ac:dyDescent="0.15">
      <c r="A26" s="48">
        <v>10</v>
      </c>
      <c r="B26" s="15"/>
      <c r="C26" s="63"/>
      <c r="D26" s="99"/>
      <c r="E26" s="84"/>
      <c r="F26" s="141"/>
      <c r="G26" s="141"/>
      <c r="H26" s="141"/>
      <c r="I26" s="181"/>
      <c r="J26" s="84"/>
      <c r="K26" s="147"/>
      <c r="L26" s="149"/>
      <c r="M26" s="99"/>
    </row>
    <row r="27" spans="1:13" ht="26.45" customHeight="1" x14ac:dyDescent="0.15">
      <c r="A27" s="48">
        <v>11</v>
      </c>
      <c r="B27" s="15"/>
      <c r="C27" s="63"/>
      <c r="D27" s="99"/>
      <c r="E27" s="84"/>
      <c r="F27" s="141"/>
      <c r="G27" s="141"/>
      <c r="H27" s="141"/>
      <c r="I27" s="181"/>
      <c r="J27" s="84"/>
      <c r="K27" s="147"/>
      <c r="L27" s="149"/>
      <c r="M27" s="99"/>
    </row>
    <row r="28" spans="1:13" ht="26.45" customHeight="1" x14ac:dyDescent="0.15">
      <c r="A28" s="48">
        <v>12</v>
      </c>
      <c r="B28" s="15"/>
      <c r="C28" s="63"/>
      <c r="D28" s="99"/>
      <c r="E28" s="84"/>
      <c r="F28" s="141"/>
      <c r="G28" s="141"/>
      <c r="H28" s="141"/>
      <c r="I28" s="181"/>
      <c r="J28" s="84"/>
      <c r="K28" s="147"/>
      <c r="L28" s="149"/>
      <c r="M28" s="99"/>
    </row>
    <row r="29" spans="1:13" ht="26.45" customHeight="1" x14ac:dyDescent="0.15">
      <c r="A29" s="48">
        <v>13</v>
      </c>
      <c r="B29" s="15"/>
      <c r="C29" s="63"/>
      <c r="D29" s="99"/>
      <c r="E29" s="84"/>
      <c r="F29" s="141"/>
      <c r="G29" s="141"/>
      <c r="H29" s="141"/>
      <c r="I29" s="181"/>
      <c r="J29" s="84"/>
      <c r="K29" s="147"/>
      <c r="L29" s="149"/>
      <c r="M29" s="99"/>
    </row>
    <row r="30" spans="1:13" ht="26.45" customHeight="1" x14ac:dyDescent="0.15">
      <c r="A30" s="48">
        <v>14</v>
      </c>
      <c r="B30" s="15"/>
      <c r="C30" s="63"/>
      <c r="D30" s="99"/>
      <c r="E30" s="84"/>
      <c r="F30" s="141"/>
      <c r="G30" s="141"/>
      <c r="H30" s="141"/>
      <c r="I30" s="181"/>
      <c r="J30" s="84"/>
      <c r="K30" s="147"/>
      <c r="L30" s="149"/>
      <c r="M30" s="99"/>
    </row>
    <row r="31" spans="1:13" ht="26.45" customHeight="1" thickBot="1" x14ac:dyDescent="0.2">
      <c r="A31" s="80">
        <v>15</v>
      </c>
      <c r="B31" s="45"/>
      <c r="C31" s="96"/>
      <c r="D31" s="100"/>
      <c r="E31" s="101"/>
      <c r="F31" s="183"/>
      <c r="G31" s="183"/>
      <c r="H31" s="183"/>
      <c r="I31" s="184"/>
      <c r="J31" s="101"/>
      <c r="K31" s="185"/>
      <c r="L31" s="186"/>
      <c r="M31" s="100"/>
    </row>
    <row r="32" spans="1:13" ht="6" customHeight="1" x14ac:dyDescent="0.15"/>
    <row r="33" spans="1:17" ht="6" customHeight="1" x14ac:dyDescent="0.15"/>
    <row r="34" spans="1:17" ht="6" customHeight="1" x14ac:dyDescent="0.15"/>
    <row r="35" spans="1:17" x14ac:dyDescent="0.15">
      <c r="A35" s="140" t="s">
        <v>76</v>
      </c>
      <c r="B35" s="140"/>
      <c r="C35" s="140"/>
      <c r="D35" s="140"/>
      <c r="E35" s="140"/>
      <c r="F35" s="140"/>
      <c r="G35" s="140"/>
    </row>
    <row r="36" spans="1:17" ht="7.5" customHeight="1" x14ac:dyDescent="0.15"/>
    <row r="37" spans="1:17" x14ac:dyDescent="0.15">
      <c r="A37" s="135" t="s">
        <v>494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49"/>
      <c r="O37" s="49"/>
      <c r="P37" s="49"/>
      <c r="Q37" s="49"/>
    </row>
    <row r="38" spans="1:17" ht="8.25" customHeight="1" x14ac:dyDescent="0.15"/>
    <row r="39" spans="1:17" x14ac:dyDescent="0.15">
      <c r="A39" s="134" t="str">
        <f>"令和"&amp;入力シート!B1&amp;"年"</f>
        <v>令和8年</v>
      </c>
      <c r="B39" s="134"/>
      <c r="C39" s="16" t="s">
        <v>368</v>
      </c>
    </row>
    <row r="40" spans="1:17" x14ac:dyDescent="0.15">
      <c r="B40" s="25"/>
      <c r="C40" s="182" t="str">
        <f>IF(入力シート!B3="","",INDEX(入力シート!$G$2:$L$100,MATCH(入力シート!$B$3,入力シート!$G$2:$G$100,0),4))&amp;"中学校体育連盟"</f>
        <v>中学校体育連盟</v>
      </c>
      <c r="D40" s="182"/>
      <c r="E40" s="213" t="s">
        <v>10</v>
      </c>
      <c r="F40" s="213"/>
      <c r="G40" s="136" t="str">
        <f>IF(入力シート!B3="","",INDEX(入力シート!$G$2:$L$100,MATCH(入力シート!$B$3,入力シート!$G$2:$G$100,0),5))</f>
        <v/>
      </c>
      <c r="H40" s="136"/>
      <c r="I40" s="136"/>
      <c r="J40" s="212"/>
      <c r="K40" s="15" t="s">
        <v>452</v>
      </c>
    </row>
  </sheetData>
  <mergeCells count="93">
    <mergeCell ref="A1:M1"/>
    <mergeCell ref="L9:M9"/>
    <mergeCell ref="B3:C3"/>
    <mergeCell ref="A8:B8"/>
    <mergeCell ref="C8:D8"/>
    <mergeCell ref="E8:F8"/>
    <mergeCell ref="G8:M8"/>
    <mergeCell ref="A4:D4"/>
    <mergeCell ref="A9:B9"/>
    <mergeCell ref="C9:D9"/>
    <mergeCell ref="E9:F9"/>
    <mergeCell ref="G9:I9"/>
    <mergeCell ref="J9:K9"/>
    <mergeCell ref="E3:J3"/>
    <mergeCell ref="L11:M11"/>
    <mergeCell ref="C12:D12"/>
    <mergeCell ref="G12:I12"/>
    <mergeCell ref="L12:M12"/>
    <mergeCell ref="A10:B10"/>
    <mergeCell ref="C10:D10"/>
    <mergeCell ref="E10:F10"/>
    <mergeCell ref="G10:I10"/>
    <mergeCell ref="J10:K10"/>
    <mergeCell ref="L10:M10"/>
    <mergeCell ref="A11:B12"/>
    <mergeCell ref="C11:D11"/>
    <mergeCell ref="E11:F12"/>
    <mergeCell ref="G11:I11"/>
    <mergeCell ref="J11:K12"/>
    <mergeCell ref="A15:B15"/>
    <mergeCell ref="F16:G16"/>
    <mergeCell ref="H16:I16"/>
    <mergeCell ref="K16:L16"/>
    <mergeCell ref="A13:B13"/>
    <mergeCell ref="E13:F13"/>
    <mergeCell ref="H13:M13"/>
    <mergeCell ref="A14:B14"/>
    <mergeCell ref="E14:F14"/>
    <mergeCell ref="H14:M14"/>
    <mergeCell ref="E15:G15"/>
    <mergeCell ref="H15:I15"/>
    <mergeCell ref="J15:M15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H28:I28"/>
    <mergeCell ref="K28:L28"/>
    <mergeCell ref="F25:G25"/>
    <mergeCell ref="H25:I25"/>
    <mergeCell ref="K25:L25"/>
    <mergeCell ref="F26:G26"/>
    <mergeCell ref="H26:I26"/>
    <mergeCell ref="K26:L26"/>
    <mergeCell ref="F27:G27"/>
    <mergeCell ref="H27:I27"/>
    <mergeCell ref="K27:L27"/>
    <mergeCell ref="F28:G28"/>
    <mergeCell ref="A39:B39"/>
    <mergeCell ref="C40:D40"/>
    <mergeCell ref="E40:F40"/>
    <mergeCell ref="G40:J40"/>
    <mergeCell ref="F31:G31"/>
    <mergeCell ref="H31:I31"/>
    <mergeCell ref="A35:G35"/>
    <mergeCell ref="A37:M37"/>
    <mergeCell ref="K31:L31"/>
    <mergeCell ref="F29:G29"/>
    <mergeCell ref="H29:I29"/>
    <mergeCell ref="K29:L29"/>
    <mergeCell ref="F30:G30"/>
    <mergeCell ref="H30:I30"/>
    <mergeCell ref="K30:L30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2A95-5062-4C37-B187-CD53EA99A9F2}">
  <dimension ref="A1:Q40"/>
  <sheetViews>
    <sheetView view="pageBreakPreview" zoomScale="60" zoomScaleNormal="100" workbookViewId="0">
      <selection activeCell="K22" sqref="K22:L22"/>
    </sheetView>
  </sheetViews>
  <sheetFormatPr defaultColWidth="8.75" defaultRowHeight="15" x14ac:dyDescent="0.15"/>
  <cols>
    <col min="1" max="1" width="4.5" style="9" customWidth="1"/>
    <col min="2" max="2" width="6.75" style="16" customWidth="1"/>
    <col min="3" max="3" width="15.75" style="16" customWidth="1"/>
    <col min="4" max="4" width="6.875" style="16" customWidth="1"/>
    <col min="5" max="5" width="7.625" style="16" customWidth="1"/>
    <col min="6" max="6" width="3.75" style="16" customWidth="1"/>
    <col min="7" max="7" width="12.25" style="16" customWidth="1"/>
    <col min="8" max="8" width="2.375" style="16" customWidth="1"/>
    <col min="9" max="9" width="4.375" style="16" customWidth="1"/>
    <col min="10" max="10" width="7.5" style="16" customWidth="1"/>
    <col min="11" max="11" width="4.5" style="16" customWidth="1"/>
    <col min="12" max="12" width="11.5" style="16" customWidth="1"/>
    <col min="13" max="13" width="5.875" style="16" customWidth="1"/>
    <col min="14" max="16384" width="8.75" style="16"/>
  </cols>
  <sheetData>
    <row r="1" spans="1:13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7.5" customHeight="1" x14ac:dyDescent="0.15"/>
    <row r="3" spans="1:13" ht="22.5" customHeight="1" x14ac:dyDescent="0.15">
      <c r="B3" s="252" t="s">
        <v>14</v>
      </c>
      <c r="C3" s="253"/>
      <c r="D3" s="29"/>
      <c r="E3" s="215" t="s">
        <v>502</v>
      </c>
      <c r="F3" s="215"/>
      <c r="G3" s="215"/>
      <c r="H3" s="215"/>
      <c r="I3" s="215"/>
      <c r="J3" s="215"/>
      <c r="K3" s="40"/>
      <c r="L3" s="40"/>
      <c r="M3" s="40"/>
    </row>
    <row r="4" spans="1:13" ht="26.25" customHeight="1" x14ac:dyDescent="0.15">
      <c r="A4" s="248" t="s">
        <v>458</v>
      </c>
      <c r="B4" s="248"/>
      <c r="C4" s="248"/>
      <c r="D4" s="248"/>
      <c r="E4" s="40"/>
      <c r="F4" s="86"/>
      <c r="G4" s="40"/>
      <c r="H4" s="40"/>
      <c r="I4" s="40"/>
      <c r="J4" s="40"/>
      <c r="K4" s="40"/>
      <c r="L4" s="40"/>
      <c r="M4" s="40"/>
    </row>
    <row r="5" spans="1:13" ht="18.75" x14ac:dyDescent="0.15">
      <c r="B5" s="63"/>
      <c r="C5" s="16" t="s">
        <v>527</v>
      </c>
      <c r="E5" s="87"/>
      <c r="F5" s="88"/>
      <c r="G5" s="40"/>
      <c r="H5" s="40"/>
      <c r="I5" s="40"/>
      <c r="J5" s="40"/>
      <c r="K5" s="40"/>
      <c r="L5" s="40"/>
      <c r="M5" s="40"/>
    </row>
    <row r="6" spans="1:13" x14ac:dyDescent="0.15">
      <c r="B6" s="16" t="s">
        <v>75</v>
      </c>
      <c r="E6" s="40"/>
      <c r="F6" s="40" t="s">
        <v>114</v>
      </c>
      <c r="G6" s="89"/>
      <c r="H6" s="40"/>
      <c r="I6" s="40"/>
      <c r="J6" s="40"/>
      <c r="K6" s="40"/>
      <c r="L6" s="40"/>
      <c r="M6" s="40"/>
    </row>
    <row r="7" spans="1:13" ht="6.75" customHeight="1" thickBot="1" x14ac:dyDescent="0.2">
      <c r="E7" s="40"/>
      <c r="F7" s="40"/>
      <c r="G7" s="40"/>
      <c r="H7" s="40"/>
      <c r="I7" s="40"/>
      <c r="J7" s="40"/>
      <c r="K7" s="40"/>
      <c r="L7" s="40"/>
      <c r="M7" s="40"/>
    </row>
    <row r="8" spans="1:13" ht="26.2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216" t="s">
        <v>463</v>
      </c>
      <c r="F8" s="217"/>
      <c r="G8" s="218"/>
      <c r="H8" s="218"/>
      <c r="I8" s="218"/>
      <c r="J8" s="218"/>
      <c r="K8" s="218"/>
      <c r="L8" s="218"/>
      <c r="M8" s="219"/>
    </row>
    <row r="9" spans="1:13" ht="26.2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99"/>
      <c r="H9" s="136"/>
      <c r="I9" s="136"/>
      <c r="J9" s="141" t="s">
        <v>442</v>
      </c>
      <c r="K9" s="141"/>
      <c r="L9" s="141"/>
      <c r="M9" s="181"/>
    </row>
    <row r="10" spans="1:13" ht="26.25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70"/>
      <c r="H10" s="170"/>
      <c r="I10" s="170"/>
      <c r="J10" s="141" t="s">
        <v>20</v>
      </c>
      <c r="K10" s="141"/>
      <c r="L10" s="197"/>
      <c r="M10" s="198"/>
    </row>
    <row r="11" spans="1:13" ht="26.2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209"/>
      <c r="J11" s="149" t="s">
        <v>376</v>
      </c>
      <c r="K11" s="147"/>
      <c r="L11" s="166"/>
      <c r="M11" s="167"/>
    </row>
    <row r="12" spans="1:13" ht="15" customHeight="1" thickBot="1" x14ac:dyDescent="0.2">
      <c r="A12" s="200"/>
      <c r="B12" s="201"/>
      <c r="C12" s="202" t="s">
        <v>390</v>
      </c>
      <c r="D12" s="203"/>
      <c r="E12" s="210"/>
      <c r="F12" s="210"/>
      <c r="G12" s="202" t="s">
        <v>390</v>
      </c>
      <c r="H12" s="211"/>
      <c r="I12" s="211"/>
      <c r="J12" s="183"/>
      <c r="K12" s="183"/>
      <c r="L12" s="187" t="s">
        <v>390</v>
      </c>
      <c r="M12" s="188"/>
    </row>
    <row r="13" spans="1:13" ht="26.25" customHeight="1" x14ac:dyDescent="0.15">
      <c r="A13" s="151" t="s">
        <v>6</v>
      </c>
      <c r="B13" s="152"/>
      <c r="C13" s="83"/>
      <c r="D13" s="92" t="s">
        <v>5</v>
      </c>
      <c r="E13" s="153"/>
      <c r="F13" s="204"/>
      <c r="G13" s="93" t="s">
        <v>383</v>
      </c>
      <c r="H13" s="191" t="s">
        <v>392</v>
      </c>
      <c r="I13" s="191"/>
      <c r="J13" s="191"/>
      <c r="K13" s="191"/>
      <c r="L13" s="191"/>
      <c r="M13" s="192"/>
    </row>
    <row r="14" spans="1:13" ht="26.25" customHeight="1" x14ac:dyDescent="0.15">
      <c r="A14" s="157" t="s">
        <v>438</v>
      </c>
      <c r="B14" s="146"/>
      <c r="C14" s="94"/>
      <c r="D14" s="91" t="s">
        <v>5</v>
      </c>
      <c r="E14" s="142"/>
      <c r="F14" s="144"/>
      <c r="G14" s="95" t="s">
        <v>383</v>
      </c>
      <c r="H14" s="193" t="s">
        <v>392</v>
      </c>
      <c r="I14" s="193"/>
      <c r="J14" s="193"/>
      <c r="K14" s="193"/>
      <c r="L14" s="193"/>
      <c r="M14" s="194"/>
    </row>
    <row r="15" spans="1:13" ht="26.25" customHeight="1" thickBot="1" x14ac:dyDescent="0.2">
      <c r="A15" s="249" t="s">
        <v>15</v>
      </c>
      <c r="B15" s="250"/>
      <c r="C15" s="96"/>
      <c r="D15" s="97" t="s">
        <v>455</v>
      </c>
      <c r="E15" s="205" t="s">
        <v>456</v>
      </c>
      <c r="F15" s="179"/>
      <c r="G15" s="206"/>
      <c r="H15" s="205" t="s">
        <v>457</v>
      </c>
      <c r="I15" s="206"/>
      <c r="J15" s="243"/>
      <c r="K15" s="251"/>
      <c r="L15" s="251"/>
      <c r="M15" s="244"/>
    </row>
    <row r="16" spans="1:13" ht="21.75" customHeight="1" x14ac:dyDescent="0.15">
      <c r="A16" s="46" t="s">
        <v>0</v>
      </c>
      <c r="B16" s="47" t="s">
        <v>1</v>
      </c>
      <c r="C16" s="47" t="s">
        <v>3</v>
      </c>
      <c r="D16" s="79" t="s">
        <v>4</v>
      </c>
      <c r="E16" s="46" t="s">
        <v>1</v>
      </c>
      <c r="F16" s="189" t="s">
        <v>3</v>
      </c>
      <c r="G16" s="189"/>
      <c r="H16" s="189" t="s">
        <v>4</v>
      </c>
      <c r="I16" s="190"/>
      <c r="J16" s="46" t="s">
        <v>1</v>
      </c>
      <c r="K16" s="189" t="s">
        <v>3</v>
      </c>
      <c r="L16" s="189"/>
      <c r="M16" s="79" t="s">
        <v>4</v>
      </c>
    </row>
    <row r="17" spans="1:13" ht="26.25" customHeight="1" x14ac:dyDescent="0.15">
      <c r="A17" s="48">
        <v>1</v>
      </c>
      <c r="B17" s="15"/>
      <c r="C17" s="15"/>
      <c r="D17" s="44"/>
      <c r="E17" s="84"/>
      <c r="F17" s="141"/>
      <c r="G17" s="141"/>
      <c r="H17" s="141"/>
      <c r="I17" s="181"/>
      <c r="J17" s="84"/>
      <c r="K17" s="147"/>
      <c r="L17" s="149"/>
      <c r="M17" s="99"/>
    </row>
    <row r="18" spans="1:13" ht="26.45" customHeight="1" x14ac:dyDescent="0.15">
      <c r="A18" s="48">
        <v>2</v>
      </c>
      <c r="B18" s="15"/>
      <c r="C18" s="63"/>
      <c r="D18" s="99"/>
      <c r="E18" s="84"/>
      <c r="F18" s="141"/>
      <c r="G18" s="141"/>
      <c r="H18" s="141"/>
      <c r="I18" s="181"/>
      <c r="J18" s="84"/>
      <c r="K18" s="147"/>
      <c r="L18" s="149"/>
      <c r="M18" s="99"/>
    </row>
    <row r="19" spans="1:13" ht="26.45" customHeight="1" x14ac:dyDescent="0.15">
      <c r="A19" s="48">
        <v>3</v>
      </c>
      <c r="B19" s="15"/>
      <c r="C19" s="63"/>
      <c r="D19" s="99"/>
      <c r="E19" s="84"/>
      <c r="F19" s="141"/>
      <c r="G19" s="141"/>
      <c r="H19" s="141"/>
      <c r="I19" s="181"/>
      <c r="J19" s="84"/>
      <c r="K19" s="147"/>
      <c r="L19" s="149"/>
      <c r="M19" s="99"/>
    </row>
    <row r="20" spans="1:13" ht="26.45" customHeight="1" x14ac:dyDescent="0.15">
      <c r="A20" s="48">
        <v>4</v>
      </c>
      <c r="B20" s="15"/>
      <c r="C20" s="63"/>
      <c r="D20" s="99"/>
      <c r="E20" s="84"/>
      <c r="F20" s="141"/>
      <c r="G20" s="141"/>
      <c r="H20" s="141"/>
      <c r="I20" s="181"/>
      <c r="J20" s="84"/>
      <c r="K20" s="147"/>
      <c r="L20" s="149"/>
      <c r="M20" s="99"/>
    </row>
    <row r="21" spans="1:13" ht="26.45" customHeight="1" x14ac:dyDescent="0.15">
      <c r="A21" s="48">
        <v>5</v>
      </c>
      <c r="B21" s="15"/>
      <c r="C21" s="63"/>
      <c r="D21" s="99"/>
      <c r="E21" s="84"/>
      <c r="F21" s="141"/>
      <c r="G21" s="141"/>
      <c r="H21" s="141"/>
      <c r="I21" s="181"/>
      <c r="J21" s="84"/>
      <c r="K21" s="147"/>
      <c r="L21" s="149"/>
      <c r="M21" s="99"/>
    </row>
    <row r="22" spans="1:13" ht="26.45" customHeight="1" x14ac:dyDescent="0.15">
      <c r="A22" s="48">
        <v>6</v>
      </c>
      <c r="B22" s="15"/>
      <c r="C22" s="63"/>
      <c r="D22" s="99"/>
      <c r="E22" s="84"/>
      <c r="F22" s="141"/>
      <c r="G22" s="141"/>
      <c r="H22" s="141"/>
      <c r="I22" s="181"/>
      <c r="J22" s="84"/>
      <c r="K22" s="147"/>
      <c r="L22" s="149"/>
      <c r="M22" s="99"/>
    </row>
    <row r="23" spans="1:13" ht="26.45" customHeight="1" x14ac:dyDescent="0.15">
      <c r="A23" s="48">
        <v>7</v>
      </c>
      <c r="B23" s="15"/>
      <c r="C23" s="63"/>
      <c r="D23" s="99"/>
      <c r="E23" s="84"/>
      <c r="F23" s="141"/>
      <c r="G23" s="141"/>
      <c r="H23" s="141"/>
      <c r="I23" s="181"/>
      <c r="J23" s="84"/>
      <c r="K23" s="147"/>
      <c r="L23" s="149"/>
      <c r="M23" s="99"/>
    </row>
    <row r="24" spans="1:13" ht="26.45" customHeight="1" x14ac:dyDescent="0.15">
      <c r="A24" s="48">
        <v>8</v>
      </c>
      <c r="B24" s="15"/>
      <c r="C24" s="63"/>
      <c r="D24" s="99"/>
      <c r="E24" s="84"/>
      <c r="F24" s="141"/>
      <c r="G24" s="141"/>
      <c r="H24" s="141"/>
      <c r="I24" s="181"/>
      <c r="J24" s="84"/>
      <c r="K24" s="147"/>
      <c r="L24" s="149"/>
      <c r="M24" s="99"/>
    </row>
    <row r="25" spans="1:13" ht="26.45" customHeight="1" x14ac:dyDescent="0.15">
      <c r="A25" s="48">
        <v>9</v>
      </c>
      <c r="B25" s="15"/>
      <c r="C25" s="63"/>
      <c r="D25" s="99"/>
      <c r="E25" s="84"/>
      <c r="F25" s="141"/>
      <c r="G25" s="141"/>
      <c r="H25" s="141"/>
      <c r="I25" s="181"/>
      <c r="J25" s="84"/>
      <c r="K25" s="147"/>
      <c r="L25" s="149"/>
      <c r="M25" s="99"/>
    </row>
    <row r="26" spans="1:13" ht="26.45" customHeight="1" x14ac:dyDescent="0.15">
      <c r="A26" s="48">
        <v>10</v>
      </c>
      <c r="B26" s="15"/>
      <c r="C26" s="63"/>
      <c r="D26" s="99"/>
      <c r="E26" s="84"/>
      <c r="F26" s="141"/>
      <c r="G26" s="141"/>
      <c r="H26" s="141"/>
      <c r="I26" s="181"/>
      <c r="J26" s="84"/>
      <c r="K26" s="147"/>
      <c r="L26" s="149"/>
      <c r="M26" s="99"/>
    </row>
    <row r="27" spans="1:13" ht="26.45" customHeight="1" x14ac:dyDescent="0.15">
      <c r="A27" s="48">
        <v>11</v>
      </c>
      <c r="B27" s="15"/>
      <c r="C27" s="63"/>
      <c r="D27" s="99"/>
      <c r="E27" s="84"/>
      <c r="F27" s="141"/>
      <c r="G27" s="141"/>
      <c r="H27" s="141"/>
      <c r="I27" s="181"/>
      <c r="J27" s="84"/>
      <c r="K27" s="147"/>
      <c r="L27" s="149"/>
      <c r="M27" s="99"/>
    </row>
    <row r="28" spans="1:13" ht="26.45" customHeight="1" x14ac:dyDescent="0.15">
      <c r="A28" s="48">
        <v>12</v>
      </c>
      <c r="B28" s="15"/>
      <c r="C28" s="63"/>
      <c r="D28" s="99"/>
      <c r="E28" s="84"/>
      <c r="F28" s="141"/>
      <c r="G28" s="141"/>
      <c r="H28" s="141"/>
      <c r="I28" s="181"/>
      <c r="J28" s="84"/>
      <c r="K28" s="147"/>
      <c r="L28" s="149"/>
      <c r="M28" s="99"/>
    </row>
    <row r="29" spans="1:13" ht="26.45" customHeight="1" x14ac:dyDescent="0.15">
      <c r="A29" s="48">
        <v>13</v>
      </c>
      <c r="B29" s="15"/>
      <c r="C29" s="63"/>
      <c r="D29" s="99"/>
      <c r="E29" s="84"/>
      <c r="F29" s="141"/>
      <c r="G29" s="141"/>
      <c r="H29" s="141"/>
      <c r="I29" s="181"/>
      <c r="J29" s="84"/>
      <c r="K29" s="147"/>
      <c r="L29" s="149"/>
      <c r="M29" s="99"/>
    </row>
    <row r="30" spans="1:13" ht="26.45" customHeight="1" x14ac:dyDescent="0.15">
      <c r="A30" s="48">
        <v>14</v>
      </c>
      <c r="B30" s="15"/>
      <c r="C30" s="63"/>
      <c r="D30" s="99"/>
      <c r="E30" s="84"/>
      <c r="F30" s="141"/>
      <c r="G30" s="141"/>
      <c r="H30" s="141"/>
      <c r="I30" s="181"/>
      <c r="J30" s="84"/>
      <c r="K30" s="147"/>
      <c r="L30" s="149"/>
      <c r="M30" s="99"/>
    </row>
    <row r="31" spans="1:13" ht="26.45" customHeight="1" thickBot="1" x14ac:dyDescent="0.2">
      <c r="A31" s="80">
        <v>15</v>
      </c>
      <c r="B31" s="45"/>
      <c r="C31" s="96"/>
      <c r="D31" s="100"/>
      <c r="E31" s="101"/>
      <c r="F31" s="183"/>
      <c r="G31" s="183"/>
      <c r="H31" s="183"/>
      <c r="I31" s="184"/>
      <c r="J31" s="101"/>
      <c r="K31" s="185"/>
      <c r="L31" s="186"/>
      <c r="M31" s="100"/>
    </row>
    <row r="32" spans="1:13" ht="6" customHeight="1" x14ac:dyDescent="0.15"/>
    <row r="33" spans="1:17" ht="6" customHeight="1" x14ac:dyDescent="0.15"/>
    <row r="34" spans="1:17" ht="6" customHeight="1" x14ac:dyDescent="0.15"/>
    <row r="35" spans="1:17" x14ac:dyDescent="0.15">
      <c r="A35" s="140" t="s">
        <v>76</v>
      </c>
      <c r="B35" s="140"/>
      <c r="C35" s="140"/>
      <c r="D35" s="140"/>
      <c r="E35" s="140"/>
      <c r="F35" s="140"/>
      <c r="G35" s="140"/>
    </row>
    <row r="36" spans="1:17" ht="7.5" customHeight="1" x14ac:dyDescent="0.15"/>
    <row r="37" spans="1:17" x14ac:dyDescent="0.15">
      <c r="A37" s="135" t="s">
        <v>494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49"/>
      <c r="O37" s="49"/>
      <c r="P37" s="49"/>
      <c r="Q37" s="49"/>
    </row>
    <row r="38" spans="1:17" ht="8.25" customHeight="1" x14ac:dyDescent="0.15"/>
    <row r="39" spans="1:17" x14ac:dyDescent="0.15">
      <c r="A39" s="134" t="str">
        <f>"令和"&amp;入力シート!B1&amp;"年"</f>
        <v>令和8年</v>
      </c>
      <c r="B39" s="134"/>
      <c r="C39" s="16" t="s">
        <v>369</v>
      </c>
    </row>
    <row r="40" spans="1:17" x14ac:dyDescent="0.15">
      <c r="B40" s="25"/>
      <c r="C40" s="182" t="str">
        <f>IF(入力シート!B3="","",INDEX(入力シート!$G$2:$L$100,MATCH(入力シート!$B$3,入力シート!$G$2:$G$100,0),4))&amp;"中学校体育連盟"</f>
        <v>中学校体育連盟</v>
      </c>
      <c r="D40" s="182"/>
      <c r="E40" s="213" t="s">
        <v>10</v>
      </c>
      <c r="F40" s="213"/>
      <c r="G40" s="136" t="str">
        <f>IF(入力シート!B3="","",INDEX(入力シート!$G$2:$L$100,MATCH(入力シート!$B$3,入力シート!$G$2:$G$100,0),5))</f>
        <v/>
      </c>
      <c r="H40" s="136"/>
      <c r="I40" s="136"/>
      <c r="J40" s="212"/>
      <c r="K40" s="15" t="s">
        <v>11</v>
      </c>
    </row>
  </sheetData>
  <mergeCells count="93">
    <mergeCell ref="L9:M9"/>
    <mergeCell ref="A1:M1"/>
    <mergeCell ref="B3:C3"/>
    <mergeCell ref="E3:J3"/>
    <mergeCell ref="A4:D4"/>
    <mergeCell ref="A8:B8"/>
    <mergeCell ref="C8:D8"/>
    <mergeCell ref="E8:F8"/>
    <mergeCell ref="G8:M8"/>
    <mergeCell ref="A9:B9"/>
    <mergeCell ref="C9:D9"/>
    <mergeCell ref="E9:F9"/>
    <mergeCell ref="G9:I9"/>
    <mergeCell ref="J9:K9"/>
    <mergeCell ref="L11:M11"/>
    <mergeCell ref="C12:D12"/>
    <mergeCell ref="G12:I12"/>
    <mergeCell ref="L12:M12"/>
    <mergeCell ref="A10:B10"/>
    <mergeCell ref="C10:D10"/>
    <mergeCell ref="E10:F10"/>
    <mergeCell ref="G10:I10"/>
    <mergeCell ref="J10:K10"/>
    <mergeCell ref="L10:M10"/>
    <mergeCell ref="A11:B12"/>
    <mergeCell ref="C11:D11"/>
    <mergeCell ref="E11:F12"/>
    <mergeCell ref="G11:I11"/>
    <mergeCell ref="J11:K12"/>
    <mergeCell ref="A13:B13"/>
    <mergeCell ref="E13:F13"/>
    <mergeCell ref="H13:M13"/>
    <mergeCell ref="A14:B14"/>
    <mergeCell ref="E14:F14"/>
    <mergeCell ref="H14:M14"/>
    <mergeCell ref="A15:B15"/>
    <mergeCell ref="E15:G15"/>
    <mergeCell ref="H15:I15"/>
    <mergeCell ref="J15:M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F25:G25"/>
    <mergeCell ref="H25:I25"/>
    <mergeCell ref="K25:L25"/>
    <mergeCell ref="F26:G26"/>
    <mergeCell ref="H26:I26"/>
    <mergeCell ref="K26:L26"/>
    <mergeCell ref="F27:G27"/>
    <mergeCell ref="H27:I27"/>
    <mergeCell ref="K27:L27"/>
    <mergeCell ref="F28:G28"/>
    <mergeCell ref="H28:I28"/>
    <mergeCell ref="K28:L28"/>
    <mergeCell ref="K31:L31"/>
    <mergeCell ref="A35:G35"/>
    <mergeCell ref="A37:M37"/>
    <mergeCell ref="A39:B39"/>
    <mergeCell ref="F29:G29"/>
    <mergeCell ref="H29:I29"/>
    <mergeCell ref="K29:L29"/>
    <mergeCell ref="F30:G30"/>
    <mergeCell ref="H30:I30"/>
    <mergeCell ref="K30:L30"/>
    <mergeCell ref="C40:D40"/>
    <mergeCell ref="E40:F40"/>
    <mergeCell ref="G40:J40"/>
    <mergeCell ref="F31:G31"/>
    <mergeCell ref="H31:I31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38"/>
  <sheetViews>
    <sheetView view="pageBreakPreview" zoomScale="60" zoomScaleNormal="100" workbookViewId="0">
      <selection activeCell="F35" sqref="F35"/>
    </sheetView>
  </sheetViews>
  <sheetFormatPr defaultColWidth="8.75" defaultRowHeight="15" x14ac:dyDescent="0.15"/>
  <cols>
    <col min="1" max="1" width="7.5" style="9" customWidth="1"/>
    <col min="2" max="2" width="9.625" style="16" customWidth="1"/>
    <col min="3" max="3" width="29" style="16" customWidth="1"/>
    <col min="4" max="4" width="7.5" style="16" customWidth="1"/>
    <col min="5" max="5" width="9.625" style="16" customWidth="1"/>
    <col min="6" max="6" width="27.625" style="16" customWidth="1"/>
    <col min="7" max="7" width="1.625" style="16" customWidth="1"/>
    <col min="8" max="8" width="3.5" style="16" customWidth="1"/>
    <col min="9" max="16384" width="8.75" style="16"/>
  </cols>
  <sheetData>
    <row r="1" spans="1:39" ht="18" customHeight="1" x14ac:dyDescent="0.15">
      <c r="A1" s="213" t="str">
        <f>"令和"&amp;入力シート!B1&amp;"年度　第"&amp;入力シート!B2&amp;"回　　佐賀県中学校総合体育大会"</f>
        <v>令和8年度　第63回　　佐賀県中学校総合体育大会</v>
      </c>
      <c r="B1" s="213"/>
      <c r="C1" s="213"/>
      <c r="D1" s="213"/>
      <c r="E1" s="213"/>
      <c r="F1" s="213"/>
    </row>
    <row r="2" spans="1:39" ht="7.5" customHeight="1" x14ac:dyDescent="0.15"/>
    <row r="3" spans="1:39" ht="21" x14ac:dyDescent="0.15">
      <c r="C3" s="113" t="s">
        <v>17</v>
      </c>
      <c r="E3" s="75" t="s">
        <v>501</v>
      </c>
      <c r="P3" s="49"/>
      <c r="Q3" s="49"/>
      <c r="R3" s="49"/>
      <c r="S3" s="49"/>
      <c r="T3" s="49"/>
    </row>
    <row r="4" spans="1:39" ht="21" x14ac:dyDescent="0.15">
      <c r="A4" s="213" t="s">
        <v>54</v>
      </c>
      <c r="B4" s="213"/>
      <c r="P4" s="49"/>
      <c r="Q4" s="49"/>
      <c r="R4" s="49"/>
      <c r="S4" s="49"/>
      <c r="T4" s="49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49"/>
    </row>
    <row r="5" spans="1:39" ht="21" x14ac:dyDescent="0.15">
      <c r="B5" s="63"/>
      <c r="C5" s="241" t="s">
        <v>120</v>
      </c>
      <c r="D5" s="242"/>
      <c r="E5" s="64"/>
      <c r="F5" s="66"/>
      <c r="G5" s="66"/>
      <c r="H5" s="39"/>
      <c r="I5" s="49"/>
      <c r="J5" s="67"/>
      <c r="P5" s="49"/>
      <c r="Q5" s="49"/>
      <c r="R5" s="49"/>
      <c r="S5" s="49"/>
      <c r="T5" s="49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49"/>
    </row>
    <row r="6" spans="1:39" ht="15" customHeight="1" x14ac:dyDescent="0.15">
      <c r="B6" s="16" t="s">
        <v>75</v>
      </c>
      <c r="D6" s="49"/>
      <c r="E6" s="114" t="s">
        <v>118</v>
      </c>
      <c r="F6" s="85"/>
      <c r="G6" s="49"/>
      <c r="H6" s="49"/>
      <c r="I6" s="67"/>
      <c r="J6" s="67"/>
    </row>
    <row r="7" spans="1:39" ht="31.5" customHeight="1" x14ac:dyDescent="0.15">
      <c r="A7" s="146" t="s">
        <v>58</v>
      </c>
      <c r="B7" s="146"/>
      <c r="C7" s="15" t="str">
        <f>IF(入力シート!B3="","",INDEX(入力シート!$G$2:$L$100,MATCH(入力シート!$B$3,入力シート!$G$2:$G$100,0),4))</f>
        <v/>
      </c>
      <c r="D7" s="146" t="s">
        <v>5</v>
      </c>
      <c r="E7" s="146"/>
      <c r="F7" s="147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G7" s="148"/>
      <c r="H7" s="149"/>
    </row>
    <row r="8" spans="1:39" ht="26.25" customHeight="1" x14ac:dyDescent="0.15">
      <c r="A8" s="146" t="s">
        <v>376</v>
      </c>
      <c r="B8" s="146"/>
      <c r="C8" s="17"/>
      <c r="D8" s="43" t="s">
        <v>383</v>
      </c>
      <c r="E8" s="142" t="s">
        <v>390</v>
      </c>
      <c r="F8" s="143"/>
      <c r="G8" s="143"/>
      <c r="H8" s="144"/>
    </row>
    <row r="9" spans="1:39" ht="31.5" customHeight="1" x14ac:dyDescent="0.15">
      <c r="A9" s="146" t="s">
        <v>2</v>
      </c>
      <c r="B9" s="146"/>
      <c r="C9" s="15"/>
      <c r="D9" s="43" t="s">
        <v>383</v>
      </c>
      <c r="E9" s="143" t="s">
        <v>392</v>
      </c>
      <c r="F9" s="143"/>
      <c r="G9" s="143"/>
      <c r="H9" s="144"/>
    </row>
    <row r="10" spans="1:39" ht="31.5" customHeight="1" x14ac:dyDescent="0.15">
      <c r="A10" s="146" t="s">
        <v>6</v>
      </c>
      <c r="B10" s="146"/>
      <c r="C10" s="15"/>
      <c r="D10" s="43" t="s">
        <v>383</v>
      </c>
      <c r="E10" s="143" t="s">
        <v>386</v>
      </c>
      <c r="F10" s="143"/>
      <c r="G10" s="143"/>
      <c r="H10" s="144"/>
    </row>
    <row r="11" spans="1:39" ht="31.5" customHeight="1" x14ac:dyDescent="0.15">
      <c r="A11" s="146" t="s">
        <v>15</v>
      </c>
      <c r="B11" s="146"/>
      <c r="C11" s="63"/>
      <c r="D11" s="43" t="s">
        <v>4</v>
      </c>
      <c r="E11" s="111"/>
      <c r="F11" s="254"/>
      <c r="G11" s="254"/>
      <c r="H11" s="254"/>
    </row>
    <row r="12" spans="1:39" ht="24" customHeight="1" x14ac:dyDescent="0.15">
      <c r="A12" s="15" t="s">
        <v>16</v>
      </c>
      <c r="B12" s="15" t="s">
        <v>1</v>
      </c>
      <c r="C12" s="141" t="s">
        <v>3</v>
      </c>
      <c r="D12" s="141"/>
      <c r="E12" s="15" t="s">
        <v>4</v>
      </c>
      <c r="F12" s="147" t="s">
        <v>12</v>
      </c>
      <c r="G12" s="148"/>
      <c r="H12" s="149"/>
    </row>
    <row r="13" spans="1:39" ht="30" customHeight="1" x14ac:dyDescent="0.15">
      <c r="A13" s="15">
        <v>1</v>
      </c>
      <c r="B13" s="15"/>
      <c r="C13" s="141"/>
      <c r="D13" s="141"/>
      <c r="E13" s="63"/>
      <c r="F13" s="137"/>
      <c r="G13" s="137"/>
      <c r="H13" s="137"/>
    </row>
    <row r="14" spans="1:39" ht="30" customHeight="1" x14ac:dyDescent="0.15">
      <c r="A14" s="15">
        <v>2</v>
      </c>
      <c r="B14" s="15"/>
      <c r="C14" s="141"/>
      <c r="D14" s="141"/>
      <c r="E14" s="63"/>
      <c r="F14" s="137"/>
      <c r="G14" s="137"/>
      <c r="H14" s="137"/>
    </row>
    <row r="15" spans="1:39" ht="30" customHeight="1" x14ac:dyDescent="0.15">
      <c r="A15" s="15">
        <v>3</v>
      </c>
      <c r="B15" s="15"/>
      <c r="C15" s="141"/>
      <c r="D15" s="141"/>
      <c r="E15" s="63"/>
      <c r="F15" s="137"/>
      <c r="G15" s="137"/>
      <c r="H15" s="137"/>
    </row>
    <row r="16" spans="1:39" ht="30" customHeight="1" x14ac:dyDescent="0.15">
      <c r="A16" s="15">
        <v>4</v>
      </c>
      <c r="B16" s="15"/>
      <c r="C16" s="141"/>
      <c r="D16" s="141"/>
      <c r="E16" s="63"/>
      <c r="F16" s="137"/>
      <c r="G16" s="137"/>
      <c r="H16" s="137"/>
    </row>
    <row r="17" spans="1:8" ht="30" customHeight="1" x14ac:dyDescent="0.15">
      <c r="A17" s="15">
        <v>5</v>
      </c>
      <c r="B17" s="15"/>
      <c r="C17" s="141"/>
      <c r="D17" s="141"/>
      <c r="E17" s="63"/>
      <c r="F17" s="137"/>
      <c r="G17" s="137"/>
      <c r="H17" s="137"/>
    </row>
    <row r="18" spans="1:8" ht="30" customHeight="1" x14ac:dyDescent="0.15">
      <c r="A18" s="15">
        <v>6</v>
      </c>
      <c r="B18" s="15"/>
      <c r="C18" s="141"/>
      <c r="D18" s="141"/>
      <c r="E18" s="63"/>
      <c r="F18" s="137"/>
      <c r="G18" s="137"/>
      <c r="H18" s="137"/>
    </row>
    <row r="19" spans="1:8" ht="30" customHeight="1" x14ac:dyDescent="0.15">
      <c r="A19" s="15">
        <v>7</v>
      </c>
      <c r="B19" s="15"/>
      <c r="C19" s="141"/>
      <c r="D19" s="141"/>
      <c r="E19" s="63"/>
      <c r="F19" s="137"/>
      <c r="G19" s="137"/>
      <c r="H19" s="137"/>
    </row>
    <row r="20" spans="1:8" ht="30" customHeight="1" x14ac:dyDescent="0.15">
      <c r="A20" s="15">
        <v>8</v>
      </c>
      <c r="B20" s="15"/>
      <c r="C20" s="141"/>
      <c r="D20" s="141"/>
      <c r="E20" s="63"/>
      <c r="F20" s="137"/>
      <c r="G20" s="137"/>
      <c r="H20" s="137"/>
    </row>
    <row r="21" spans="1:8" ht="30" customHeight="1" x14ac:dyDescent="0.15">
      <c r="A21" s="15">
        <v>9</v>
      </c>
      <c r="B21" s="15"/>
      <c r="C21" s="141"/>
      <c r="D21" s="141"/>
      <c r="E21" s="63"/>
      <c r="F21" s="137"/>
      <c r="G21" s="137"/>
      <c r="H21" s="137"/>
    </row>
    <row r="22" spans="1:8" ht="30" customHeight="1" x14ac:dyDescent="0.15">
      <c r="A22" s="15">
        <v>10</v>
      </c>
      <c r="B22" s="15"/>
      <c r="C22" s="141"/>
      <c r="D22" s="141"/>
      <c r="E22" s="63"/>
      <c r="F22" s="137"/>
      <c r="G22" s="137"/>
      <c r="H22" s="137"/>
    </row>
    <row r="23" spans="1:8" ht="30" customHeight="1" x14ac:dyDescent="0.15">
      <c r="A23" s="15">
        <v>11</v>
      </c>
      <c r="B23" s="15"/>
      <c r="C23" s="141"/>
      <c r="D23" s="141"/>
      <c r="E23" s="63"/>
      <c r="F23" s="137"/>
      <c r="G23" s="137"/>
      <c r="H23" s="137"/>
    </row>
    <row r="24" spans="1:8" ht="30" customHeight="1" x14ac:dyDescent="0.15">
      <c r="A24" s="15">
        <v>12</v>
      </c>
      <c r="B24" s="15"/>
      <c r="C24" s="141"/>
      <c r="D24" s="141"/>
      <c r="E24" s="63"/>
      <c r="F24" s="137"/>
      <c r="G24" s="137"/>
      <c r="H24" s="137"/>
    </row>
    <row r="25" spans="1:8" x14ac:dyDescent="0.15">
      <c r="B25" s="16" t="s">
        <v>8</v>
      </c>
    </row>
    <row r="26" spans="1:8" ht="6.75" customHeight="1" x14ac:dyDescent="0.15"/>
    <row r="27" spans="1:8" ht="21" customHeight="1" x14ac:dyDescent="0.15">
      <c r="B27" s="63">
        <f>COUNTA(C13:D24)</f>
        <v>0</v>
      </c>
      <c r="C27" s="16" t="s">
        <v>529</v>
      </c>
      <c r="D27" s="138">
        <f>B27*1000</f>
        <v>0</v>
      </c>
      <c r="E27" s="139"/>
      <c r="F27" s="16" t="s">
        <v>9</v>
      </c>
    </row>
    <row r="28" spans="1:8" ht="8.25" customHeight="1" x14ac:dyDescent="0.15"/>
    <row r="29" spans="1:8" x14ac:dyDescent="0.15">
      <c r="A29" s="140" t="s">
        <v>59</v>
      </c>
      <c r="B29" s="140"/>
      <c r="C29" s="140"/>
      <c r="D29" s="140"/>
      <c r="E29" s="140"/>
      <c r="F29" s="140"/>
    </row>
    <row r="30" spans="1:8" ht="9" customHeight="1" x14ac:dyDescent="0.15"/>
    <row r="31" spans="1:8" x14ac:dyDescent="0.15">
      <c r="A31" s="135" t="s">
        <v>493</v>
      </c>
      <c r="B31" s="135"/>
      <c r="C31" s="135"/>
      <c r="D31" s="135"/>
      <c r="E31" s="135"/>
      <c r="F31" s="135"/>
    </row>
    <row r="32" spans="1:8" ht="9" customHeight="1" x14ac:dyDescent="0.15"/>
    <row r="33" spans="1:8" x14ac:dyDescent="0.15">
      <c r="A33" s="134" t="str">
        <f>"令和"&amp;入力シート!B1&amp;"年"</f>
        <v>令和8年</v>
      </c>
      <c r="B33" s="134"/>
      <c r="C33" s="16" t="s">
        <v>368</v>
      </c>
    </row>
    <row r="34" spans="1:8" ht="21" customHeight="1" x14ac:dyDescent="0.15">
      <c r="A34" s="16"/>
      <c r="C34" s="2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E34" s="9" t="s">
        <v>48</v>
      </c>
      <c r="F34" s="23" t="str">
        <f>IF(入力シート!B4="","",入力シート!B4)</f>
        <v xml:space="preserve"> </v>
      </c>
      <c r="H34" s="15" t="s">
        <v>11</v>
      </c>
    </row>
    <row r="35" spans="1:8" ht="12" customHeight="1" x14ac:dyDescent="0.15"/>
    <row r="36" spans="1:8" ht="12" customHeight="1" x14ac:dyDescent="0.15">
      <c r="A36" s="135" t="s">
        <v>516</v>
      </c>
      <c r="B36" s="135"/>
      <c r="C36" s="135"/>
      <c r="D36" s="135"/>
      <c r="E36" s="135"/>
      <c r="F36" s="135"/>
    </row>
    <row r="37" spans="1:8" ht="12" customHeight="1" x14ac:dyDescent="0.15">
      <c r="A37" s="134" t="str">
        <f>"令和"&amp;入力シート!B1&amp;"年"</f>
        <v>令和8年</v>
      </c>
      <c r="B37" s="134"/>
      <c r="C37" s="16" t="s">
        <v>368</v>
      </c>
      <c r="D37" s="59"/>
      <c r="E37" s="59"/>
      <c r="F37" s="59"/>
    </row>
    <row r="38" spans="1:8" ht="24" customHeight="1" x14ac:dyDescent="0.15">
      <c r="C38" s="14" t="str">
        <f>IF(入力シート!B3="","",INDEX(入力シート!$G$2:$L$100,MATCH(入力シート!$B$3,入力シート!$G$2:$G$100,0),4))&amp;"中学校体育連盟"</f>
        <v>中学校体育連盟</v>
      </c>
      <c r="E38" s="9" t="s">
        <v>10</v>
      </c>
      <c r="F38" s="23" t="str">
        <f>IF(入力シート!B3="","",INDEX(入力シート!$G$2:$L$100,MATCH(入力シート!$B$3,入力シート!$G$2:$G$100,0),5))</f>
        <v/>
      </c>
      <c r="G38" s="9"/>
      <c r="H38" s="15" t="s">
        <v>11</v>
      </c>
    </row>
  </sheetData>
  <mergeCells count="46">
    <mergeCell ref="A37:B37"/>
    <mergeCell ref="A36:F36"/>
    <mergeCell ref="A31:F31"/>
    <mergeCell ref="D27:E27"/>
    <mergeCell ref="A29:F29"/>
    <mergeCell ref="C24:D24"/>
    <mergeCell ref="F24:H24"/>
    <mergeCell ref="A33:B33"/>
    <mergeCell ref="C22:D22"/>
    <mergeCell ref="F22:H22"/>
    <mergeCell ref="C23:D23"/>
    <mergeCell ref="F23:H23"/>
    <mergeCell ref="C20:D20"/>
    <mergeCell ref="F20:H20"/>
    <mergeCell ref="C21:D21"/>
    <mergeCell ref="F21:H21"/>
    <mergeCell ref="C18:D18"/>
    <mergeCell ref="F18:H18"/>
    <mergeCell ref="C19:D19"/>
    <mergeCell ref="F19:H19"/>
    <mergeCell ref="C16:D16"/>
    <mergeCell ref="F16:H16"/>
    <mergeCell ref="C17:D17"/>
    <mergeCell ref="F17:H17"/>
    <mergeCell ref="C14:D14"/>
    <mergeCell ref="F14:H14"/>
    <mergeCell ref="C15:D15"/>
    <mergeCell ref="F15:H15"/>
    <mergeCell ref="C13:D13"/>
    <mergeCell ref="F13:H13"/>
    <mergeCell ref="C12:D12"/>
    <mergeCell ref="F12:H12"/>
    <mergeCell ref="A8:B8"/>
    <mergeCell ref="E8:H8"/>
    <mergeCell ref="A1:F1"/>
    <mergeCell ref="A7:B7"/>
    <mergeCell ref="D7:E7"/>
    <mergeCell ref="F7:H7"/>
    <mergeCell ref="A11:B11"/>
    <mergeCell ref="E9:H9"/>
    <mergeCell ref="E10:H10"/>
    <mergeCell ref="C5:D5"/>
    <mergeCell ref="F11:H11"/>
    <mergeCell ref="A9:B9"/>
    <mergeCell ref="A10:B10"/>
    <mergeCell ref="A4:B4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rowBreaks count="1" manualBreakCount="1">
    <brk id="40" max="7" man="1"/>
  </rowBreaks>
  <colBreaks count="1" manualBreakCount="1">
    <brk id="9" max="33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38"/>
  <sheetViews>
    <sheetView view="pageBreakPreview" zoomScale="60" zoomScaleNormal="100" workbookViewId="0">
      <selection activeCell="F40" sqref="F40"/>
    </sheetView>
  </sheetViews>
  <sheetFormatPr defaultColWidth="8.75" defaultRowHeight="15" x14ac:dyDescent="0.15"/>
  <cols>
    <col min="1" max="1" width="7.5" style="9" customWidth="1"/>
    <col min="2" max="2" width="9.625" style="16" customWidth="1"/>
    <col min="3" max="3" width="29" style="16" customWidth="1"/>
    <col min="4" max="4" width="7.5" style="16" customWidth="1"/>
    <col min="5" max="5" width="9.625" style="16" customWidth="1"/>
    <col min="6" max="6" width="27.625" style="16" customWidth="1"/>
    <col min="7" max="7" width="1.625" style="16" customWidth="1"/>
    <col min="8" max="8" width="3.5" style="16" customWidth="1"/>
    <col min="9" max="16384" width="8.75" style="16"/>
  </cols>
  <sheetData>
    <row r="1" spans="1:39" ht="18" customHeight="1" x14ac:dyDescent="0.15">
      <c r="A1" s="213" t="str">
        <f>"令和"&amp;入力シート!B1&amp;"年度　第"&amp;入力シート!B2&amp;"回　　佐賀県中学校総合体育大会"</f>
        <v>令和8年度　第63回　　佐賀県中学校総合体育大会</v>
      </c>
      <c r="B1" s="213"/>
      <c r="C1" s="213"/>
      <c r="D1" s="213"/>
      <c r="E1" s="213"/>
      <c r="F1" s="213"/>
    </row>
    <row r="2" spans="1:39" ht="7.5" customHeight="1" x14ac:dyDescent="0.15"/>
    <row r="3" spans="1:39" ht="21" x14ac:dyDescent="0.15">
      <c r="C3" s="113" t="s">
        <v>17</v>
      </c>
      <c r="E3" s="75" t="s">
        <v>503</v>
      </c>
      <c r="P3" s="49"/>
      <c r="Q3" s="49"/>
      <c r="R3" s="49"/>
      <c r="S3" s="49"/>
      <c r="T3" s="49"/>
    </row>
    <row r="4" spans="1:39" ht="21" x14ac:dyDescent="0.15">
      <c r="A4" s="213" t="s">
        <v>404</v>
      </c>
      <c r="B4" s="213"/>
      <c r="P4" s="49"/>
      <c r="Q4" s="49"/>
      <c r="R4" s="49"/>
      <c r="S4" s="49"/>
      <c r="T4" s="49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49"/>
    </row>
    <row r="5" spans="1:39" ht="21" x14ac:dyDescent="0.15">
      <c r="B5" s="63"/>
      <c r="C5" s="241" t="s">
        <v>120</v>
      </c>
      <c r="D5" s="242"/>
      <c r="E5" s="64"/>
      <c r="F5" s="66"/>
      <c r="G5" s="66"/>
      <c r="H5" s="39"/>
      <c r="I5" s="49"/>
      <c r="J5" s="67"/>
      <c r="P5" s="49"/>
      <c r="Q5" s="49"/>
      <c r="R5" s="49"/>
      <c r="S5" s="49"/>
      <c r="T5" s="49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49"/>
    </row>
    <row r="6" spans="1:39" ht="15" customHeight="1" x14ac:dyDescent="0.15">
      <c r="B6" s="16" t="s">
        <v>75</v>
      </c>
      <c r="D6" s="49"/>
      <c r="E6" s="114" t="s">
        <v>118</v>
      </c>
      <c r="F6" s="85"/>
      <c r="G6" s="49"/>
      <c r="H6" s="49"/>
      <c r="I6" s="67"/>
      <c r="J6" s="67"/>
    </row>
    <row r="7" spans="1:39" ht="31.5" customHeight="1" x14ac:dyDescent="0.15">
      <c r="A7" s="146" t="s">
        <v>58</v>
      </c>
      <c r="B7" s="146"/>
      <c r="C7" s="15" t="str">
        <f>IF(入力シート!B3="","",INDEX(入力シート!$G$2:$L$100,MATCH(入力シート!$B$3,入力シート!$G$2:$G$100,0),4))</f>
        <v/>
      </c>
      <c r="D7" s="146" t="s">
        <v>5</v>
      </c>
      <c r="E7" s="146"/>
      <c r="F7" s="147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G7" s="148"/>
      <c r="H7" s="149"/>
    </row>
    <row r="8" spans="1:39" ht="26.25" customHeight="1" x14ac:dyDescent="0.15">
      <c r="A8" s="146" t="s">
        <v>376</v>
      </c>
      <c r="B8" s="146"/>
      <c r="C8" s="17"/>
      <c r="D8" s="43" t="s">
        <v>383</v>
      </c>
      <c r="E8" s="142" t="s">
        <v>390</v>
      </c>
      <c r="F8" s="143"/>
      <c r="G8" s="143"/>
      <c r="H8" s="144"/>
    </row>
    <row r="9" spans="1:39" ht="31.5" customHeight="1" x14ac:dyDescent="0.15">
      <c r="A9" s="146" t="s">
        <v>2</v>
      </c>
      <c r="B9" s="146"/>
      <c r="C9" s="15"/>
      <c r="D9" s="43" t="s">
        <v>383</v>
      </c>
      <c r="E9" s="143" t="s">
        <v>392</v>
      </c>
      <c r="F9" s="143"/>
      <c r="G9" s="143"/>
      <c r="H9" s="144"/>
    </row>
    <row r="10" spans="1:39" ht="31.5" customHeight="1" x14ac:dyDescent="0.15">
      <c r="A10" s="146" t="s">
        <v>6</v>
      </c>
      <c r="B10" s="146"/>
      <c r="C10" s="15"/>
      <c r="D10" s="43" t="s">
        <v>383</v>
      </c>
      <c r="E10" s="143" t="s">
        <v>386</v>
      </c>
      <c r="F10" s="143"/>
      <c r="G10" s="143"/>
      <c r="H10" s="144"/>
    </row>
    <row r="11" spans="1:39" ht="31.5" customHeight="1" x14ac:dyDescent="0.15">
      <c r="A11" s="146" t="s">
        <v>15</v>
      </c>
      <c r="B11" s="146"/>
      <c r="C11" s="63"/>
      <c r="D11" s="43" t="s">
        <v>4</v>
      </c>
      <c r="E11" s="111"/>
      <c r="F11" s="254"/>
      <c r="G11" s="254"/>
      <c r="H11" s="254"/>
    </row>
    <row r="12" spans="1:39" ht="24" customHeight="1" x14ac:dyDescent="0.15">
      <c r="A12" s="15" t="s">
        <v>0</v>
      </c>
      <c r="B12" s="15" t="s">
        <v>1</v>
      </c>
      <c r="C12" s="141" t="s">
        <v>3</v>
      </c>
      <c r="D12" s="141"/>
      <c r="E12" s="15" t="s">
        <v>4</v>
      </c>
      <c r="F12" s="147" t="s">
        <v>12</v>
      </c>
      <c r="G12" s="148"/>
      <c r="H12" s="149"/>
    </row>
    <row r="13" spans="1:39" ht="30" customHeight="1" x14ac:dyDescent="0.15">
      <c r="A13" s="15">
        <v>1</v>
      </c>
      <c r="B13" s="15"/>
      <c r="C13" s="141"/>
      <c r="D13" s="141"/>
      <c r="E13" s="63"/>
      <c r="F13" s="137"/>
      <c r="G13" s="137"/>
      <c r="H13" s="137"/>
    </row>
    <row r="14" spans="1:39" ht="30" customHeight="1" x14ac:dyDescent="0.15">
      <c r="A14" s="15">
        <v>2</v>
      </c>
      <c r="B14" s="15"/>
      <c r="C14" s="141"/>
      <c r="D14" s="141"/>
      <c r="E14" s="63"/>
      <c r="F14" s="137"/>
      <c r="G14" s="137"/>
      <c r="H14" s="137"/>
    </row>
    <row r="15" spans="1:39" ht="30" customHeight="1" x14ac:dyDescent="0.15">
      <c r="A15" s="15">
        <v>3</v>
      </c>
      <c r="B15" s="15"/>
      <c r="C15" s="141"/>
      <c r="D15" s="141"/>
      <c r="E15" s="63"/>
      <c r="F15" s="137"/>
      <c r="G15" s="137"/>
      <c r="H15" s="137"/>
    </row>
    <row r="16" spans="1:39" ht="30" customHeight="1" x14ac:dyDescent="0.15">
      <c r="A16" s="15">
        <v>4</v>
      </c>
      <c r="B16" s="15"/>
      <c r="C16" s="141"/>
      <c r="D16" s="141"/>
      <c r="E16" s="63"/>
      <c r="F16" s="137"/>
      <c r="G16" s="137"/>
      <c r="H16" s="137"/>
    </row>
    <row r="17" spans="1:8" ht="30" customHeight="1" x14ac:dyDescent="0.15">
      <c r="A17" s="15">
        <v>5</v>
      </c>
      <c r="B17" s="15"/>
      <c r="C17" s="141"/>
      <c r="D17" s="141"/>
      <c r="E17" s="63"/>
      <c r="F17" s="137"/>
      <c r="G17" s="137"/>
      <c r="H17" s="137"/>
    </row>
    <row r="18" spans="1:8" ht="30" customHeight="1" x14ac:dyDescent="0.15">
      <c r="A18" s="15">
        <v>6</v>
      </c>
      <c r="B18" s="15"/>
      <c r="C18" s="141"/>
      <c r="D18" s="141"/>
      <c r="E18" s="63"/>
      <c r="F18" s="137"/>
      <c r="G18" s="137"/>
      <c r="H18" s="137"/>
    </row>
    <row r="19" spans="1:8" ht="30" customHeight="1" x14ac:dyDescent="0.15">
      <c r="A19" s="15">
        <v>7</v>
      </c>
      <c r="B19" s="15"/>
      <c r="C19" s="141"/>
      <c r="D19" s="141"/>
      <c r="E19" s="63"/>
      <c r="F19" s="137"/>
      <c r="G19" s="137"/>
      <c r="H19" s="137"/>
    </row>
    <row r="20" spans="1:8" ht="30" customHeight="1" x14ac:dyDescent="0.15">
      <c r="A20" s="15">
        <v>8</v>
      </c>
      <c r="B20" s="15"/>
      <c r="C20" s="141"/>
      <c r="D20" s="141"/>
      <c r="E20" s="63"/>
      <c r="F20" s="137"/>
      <c r="G20" s="137"/>
      <c r="H20" s="137"/>
    </row>
    <row r="21" spans="1:8" ht="30" customHeight="1" x14ac:dyDescent="0.15">
      <c r="A21" s="15">
        <v>9</v>
      </c>
      <c r="B21" s="15"/>
      <c r="C21" s="141"/>
      <c r="D21" s="141"/>
      <c r="E21" s="63"/>
      <c r="F21" s="137"/>
      <c r="G21" s="137"/>
      <c r="H21" s="137"/>
    </row>
    <row r="22" spans="1:8" ht="30" customHeight="1" x14ac:dyDescent="0.15">
      <c r="A22" s="15">
        <v>10</v>
      </c>
      <c r="B22" s="15"/>
      <c r="C22" s="141"/>
      <c r="D22" s="141"/>
      <c r="E22" s="63"/>
      <c r="F22" s="137"/>
      <c r="G22" s="137"/>
      <c r="H22" s="137"/>
    </row>
    <row r="23" spans="1:8" ht="30" customHeight="1" x14ac:dyDescent="0.15">
      <c r="A23" s="15">
        <v>11</v>
      </c>
      <c r="B23" s="15"/>
      <c r="C23" s="141"/>
      <c r="D23" s="141"/>
      <c r="E23" s="63"/>
      <c r="F23" s="137"/>
      <c r="G23" s="137"/>
      <c r="H23" s="137"/>
    </row>
    <row r="24" spans="1:8" ht="30" customHeight="1" x14ac:dyDescent="0.15">
      <c r="A24" s="15">
        <v>12</v>
      </c>
      <c r="B24" s="15"/>
      <c r="C24" s="141"/>
      <c r="D24" s="141"/>
      <c r="E24" s="63"/>
      <c r="F24" s="137"/>
      <c r="G24" s="137"/>
      <c r="H24" s="137"/>
    </row>
    <row r="25" spans="1:8" x14ac:dyDescent="0.15">
      <c r="B25" s="16" t="s">
        <v>8</v>
      </c>
    </row>
    <row r="26" spans="1:8" ht="6.75" customHeight="1" x14ac:dyDescent="0.15"/>
    <row r="27" spans="1:8" ht="21" customHeight="1" x14ac:dyDescent="0.15">
      <c r="B27" s="63">
        <f>COUNTA(C13:D24)</f>
        <v>0</v>
      </c>
      <c r="C27" s="16" t="s">
        <v>529</v>
      </c>
      <c r="D27" s="138">
        <f>B27*1000</f>
        <v>0</v>
      </c>
      <c r="E27" s="139"/>
      <c r="F27" s="16" t="s">
        <v>9</v>
      </c>
    </row>
    <row r="28" spans="1:8" ht="12" customHeight="1" x14ac:dyDescent="0.15"/>
    <row r="29" spans="1:8" x14ac:dyDescent="0.15">
      <c r="A29" s="140" t="s">
        <v>59</v>
      </c>
      <c r="B29" s="140"/>
      <c r="C29" s="140"/>
      <c r="D29" s="140"/>
      <c r="E29" s="140"/>
      <c r="F29" s="140"/>
    </row>
    <row r="30" spans="1:8" ht="9" customHeight="1" x14ac:dyDescent="0.15"/>
    <row r="31" spans="1:8" x14ac:dyDescent="0.15">
      <c r="A31" s="135" t="s">
        <v>493</v>
      </c>
      <c r="B31" s="135"/>
      <c r="C31" s="135"/>
      <c r="D31" s="135"/>
      <c r="E31" s="135"/>
      <c r="F31" s="135"/>
    </row>
    <row r="32" spans="1:8" ht="9" customHeight="1" x14ac:dyDescent="0.15"/>
    <row r="33" spans="1:8" x14ac:dyDescent="0.15">
      <c r="A33" s="134" t="str">
        <f>"令和"&amp;入力シート!B1&amp;"年"</f>
        <v>令和8年</v>
      </c>
      <c r="B33" s="134"/>
      <c r="C33" s="16" t="s">
        <v>368</v>
      </c>
    </row>
    <row r="34" spans="1:8" ht="22.5" customHeight="1" x14ac:dyDescent="0.15">
      <c r="A34" s="16"/>
      <c r="C34" s="2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E34" s="9" t="s">
        <v>405</v>
      </c>
      <c r="F34" s="23" t="str">
        <f>IF(入力シート!B4="","",入力シート!B4)</f>
        <v xml:space="preserve"> </v>
      </c>
      <c r="H34" s="15" t="s">
        <v>406</v>
      </c>
    </row>
    <row r="35" spans="1:8" ht="15" customHeight="1" x14ac:dyDescent="0.15"/>
    <row r="36" spans="1:8" ht="15" customHeight="1" x14ac:dyDescent="0.15">
      <c r="A36" s="135" t="s">
        <v>516</v>
      </c>
      <c r="B36" s="135"/>
      <c r="C36" s="135"/>
      <c r="D36" s="135"/>
      <c r="E36" s="135"/>
      <c r="F36" s="135"/>
    </row>
    <row r="37" spans="1:8" ht="15" customHeight="1" x14ac:dyDescent="0.15">
      <c r="A37" s="134" t="str">
        <f>"令和"&amp;入力シート!B1&amp;"年"</f>
        <v>令和8年</v>
      </c>
      <c r="B37" s="134"/>
      <c r="C37" s="16" t="s">
        <v>368</v>
      </c>
      <c r="D37" s="59"/>
      <c r="E37" s="59"/>
      <c r="F37" s="59"/>
    </row>
    <row r="38" spans="1:8" ht="22.5" customHeight="1" x14ac:dyDescent="0.15">
      <c r="C38" s="14" t="str">
        <f>IF(入力シート!B3="","",INDEX(入力シート!$G$2:$L$100,MATCH(入力シート!$B$3,入力シート!$G$2:$G$100,0),4))&amp;"中学校体育連盟"</f>
        <v>中学校体育連盟</v>
      </c>
      <c r="E38" s="9" t="s">
        <v>10</v>
      </c>
      <c r="F38" s="23" t="str">
        <f>IF(入力シート!B3="","",INDEX(入力シート!$G$2:$L$100,MATCH(入力シート!$B$3,入力シート!$G$2:$G$100,0),5))</f>
        <v/>
      </c>
      <c r="G38" s="9"/>
      <c r="H38" s="15" t="s">
        <v>11</v>
      </c>
    </row>
  </sheetData>
  <mergeCells count="46">
    <mergeCell ref="A37:B37"/>
    <mergeCell ref="A4:B4"/>
    <mergeCell ref="A36:F36"/>
    <mergeCell ref="A31:F31"/>
    <mergeCell ref="C21:D21"/>
    <mergeCell ref="F21:H21"/>
    <mergeCell ref="C22:D22"/>
    <mergeCell ref="F22:H22"/>
    <mergeCell ref="C23:D23"/>
    <mergeCell ref="F23:H23"/>
    <mergeCell ref="C24:D24"/>
    <mergeCell ref="F24:H24"/>
    <mergeCell ref="D27:E27"/>
    <mergeCell ref="A29:F29"/>
    <mergeCell ref="A33:B33"/>
    <mergeCell ref="C13:D13"/>
    <mergeCell ref="F13:H13"/>
    <mergeCell ref="C14:D14"/>
    <mergeCell ref="F14:H14"/>
    <mergeCell ref="C20:D20"/>
    <mergeCell ref="F20:H20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A10:B10"/>
    <mergeCell ref="E10:H10"/>
    <mergeCell ref="A11:B11"/>
    <mergeCell ref="F11:H11"/>
    <mergeCell ref="C12:D12"/>
    <mergeCell ref="F12:H12"/>
    <mergeCell ref="A9:B9"/>
    <mergeCell ref="E9:H9"/>
    <mergeCell ref="A8:B8"/>
    <mergeCell ref="E8:H8"/>
    <mergeCell ref="A1:F1"/>
    <mergeCell ref="A7:B7"/>
    <mergeCell ref="D7:E7"/>
    <mergeCell ref="F7:H7"/>
    <mergeCell ref="C5:D5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colBreaks count="1" manualBreakCount="1">
    <brk id="9" max="33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view="pageBreakPreview" zoomScale="60" zoomScaleNormal="100" workbookViewId="0">
      <selection activeCell="F26" sqref="F26:G26"/>
    </sheetView>
  </sheetViews>
  <sheetFormatPr defaultColWidth="8.75" defaultRowHeight="15" x14ac:dyDescent="0.15"/>
  <cols>
    <col min="1" max="1" width="5.625" style="9" customWidth="1"/>
    <col min="2" max="2" width="7.125" style="16" customWidth="1"/>
    <col min="3" max="3" width="25.625" style="16" customWidth="1"/>
    <col min="4" max="4" width="8.625" style="16" customWidth="1"/>
    <col min="5" max="5" width="7" style="16" customWidth="1"/>
    <col min="6" max="6" width="5.625" style="16" customWidth="1"/>
    <col min="7" max="7" width="20.625" style="16" customWidth="1"/>
    <col min="8" max="8" width="8.625" style="16" customWidth="1"/>
    <col min="9" max="16384" width="8.75" style="16"/>
  </cols>
  <sheetData>
    <row r="1" spans="1:8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</row>
    <row r="2" spans="1:8" ht="6" customHeight="1" x14ac:dyDescent="0.15"/>
    <row r="3" spans="1:8" ht="21" x14ac:dyDescent="0.15">
      <c r="C3" s="105" t="s">
        <v>17</v>
      </c>
      <c r="D3" s="29"/>
      <c r="E3" s="245" t="s">
        <v>358</v>
      </c>
      <c r="F3" s="245"/>
      <c r="G3" s="245"/>
    </row>
    <row r="4" spans="1:8" ht="15.75" x14ac:dyDescent="0.15">
      <c r="A4" s="248" t="s">
        <v>458</v>
      </c>
      <c r="B4" s="248"/>
      <c r="C4" s="248"/>
      <c r="D4" s="248"/>
    </row>
    <row r="5" spans="1:8" ht="18.75" x14ac:dyDescent="0.15">
      <c r="B5" s="63"/>
      <c r="C5" s="106" t="s">
        <v>117</v>
      </c>
      <c r="E5" s="66"/>
      <c r="F5" s="64"/>
      <c r="G5" s="66"/>
    </row>
    <row r="6" spans="1:8" ht="13.5" customHeight="1" thickBot="1" x14ac:dyDescent="0.2">
      <c r="B6" s="16" t="s">
        <v>75</v>
      </c>
      <c r="E6" s="49"/>
      <c r="F6" s="16" t="s">
        <v>118</v>
      </c>
      <c r="G6" s="85"/>
    </row>
    <row r="7" spans="1:8" ht="26.25" customHeight="1" x14ac:dyDescent="0.15">
      <c r="A7" s="151" t="s">
        <v>58</v>
      </c>
      <c r="B7" s="152"/>
      <c r="C7" s="153" t="str">
        <f>IF(入力シート!B3="","",INDEX(入力シート!$G$2:$L$100,MATCH(入力シート!$B$3,入力シート!$G$2:$G$100,0),4))</f>
        <v/>
      </c>
      <c r="D7" s="154"/>
      <c r="E7" s="155" t="s">
        <v>359</v>
      </c>
      <c r="F7" s="152"/>
      <c r="G7" s="189"/>
      <c r="H7" s="190"/>
    </row>
    <row r="8" spans="1:8" ht="26.25" customHeight="1" x14ac:dyDescent="0.15">
      <c r="A8" s="160" t="s">
        <v>354</v>
      </c>
      <c r="B8" s="159"/>
      <c r="C8" s="246"/>
      <c r="D8" s="247"/>
      <c r="E8" s="161" t="s">
        <v>357</v>
      </c>
      <c r="F8" s="159"/>
      <c r="G8" s="141"/>
      <c r="H8" s="181"/>
    </row>
    <row r="9" spans="1:8" ht="26.25" customHeight="1" x14ac:dyDescent="0.15">
      <c r="A9" s="157" t="s">
        <v>356</v>
      </c>
      <c r="B9" s="146"/>
      <c r="C9" s="246"/>
      <c r="D9" s="247"/>
      <c r="E9" s="159" t="s">
        <v>55</v>
      </c>
      <c r="F9" s="146"/>
      <c r="G9" s="141"/>
      <c r="H9" s="181"/>
    </row>
    <row r="10" spans="1:8" ht="26.25" customHeight="1" x14ac:dyDescent="0.15">
      <c r="A10" s="162" t="s">
        <v>376</v>
      </c>
      <c r="B10" s="163"/>
      <c r="C10" s="228"/>
      <c r="D10" s="229"/>
      <c r="E10" s="162" t="s">
        <v>376</v>
      </c>
      <c r="F10" s="163"/>
      <c r="G10" s="197"/>
      <c r="H10" s="198"/>
    </row>
    <row r="11" spans="1:8" ht="15" customHeight="1" thickBot="1" x14ac:dyDescent="0.2">
      <c r="A11" s="200"/>
      <c r="B11" s="201"/>
      <c r="C11" s="202" t="s">
        <v>399</v>
      </c>
      <c r="D11" s="203"/>
      <c r="E11" s="200"/>
      <c r="F11" s="201"/>
      <c r="G11" s="202" t="s">
        <v>390</v>
      </c>
      <c r="H11" s="203"/>
    </row>
    <row r="12" spans="1:8" ht="26.25" customHeight="1" x14ac:dyDescent="0.15">
      <c r="A12" s="151" t="s">
        <v>2</v>
      </c>
      <c r="B12" s="152"/>
      <c r="C12" s="83"/>
      <c r="D12" s="92" t="s">
        <v>5</v>
      </c>
      <c r="E12" s="107"/>
      <c r="F12" s="47" t="s">
        <v>383</v>
      </c>
      <c r="G12" s="174" t="s">
        <v>391</v>
      </c>
      <c r="H12" s="175"/>
    </row>
    <row r="13" spans="1:8" ht="26.25" customHeight="1" x14ac:dyDescent="0.15">
      <c r="A13" s="157" t="s">
        <v>6</v>
      </c>
      <c r="B13" s="146"/>
      <c r="C13" s="94"/>
      <c r="D13" s="91" t="s">
        <v>5</v>
      </c>
      <c r="E13" s="108"/>
      <c r="F13" s="15" t="s">
        <v>383</v>
      </c>
      <c r="G13" s="143" t="s">
        <v>386</v>
      </c>
      <c r="H13" s="176"/>
    </row>
    <row r="14" spans="1:8" ht="26.25" customHeight="1" thickBot="1" x14ac:dyDescent="0.2">
      <c r="A14" s="177" t="s">
        <v>15</v>
      </c>
      <c r="B14" s="178"/>
      <c r="C14" s="96"/>
      <c r="D14" s="98" t="s">
        <v>398</v>
      </c>
      <c r="E14" s="109"/>
      <c r="F14" s="110" t="s">
        <v>62</v>
      </c>
      <c r="G14" s="243"/>
      <c r="H14" s="244"/>
    </row>
    <row r="15" spans="1:8" ht="18" customHeight="1" x14ac:dyDescent="0.15">
      <c r="A15" s="48" t="s">
        <v>0</v>
      </c>
      <c r="B15" s="15" t="s">
        <v>1</v>
      </c>
      <c r="C15" s="15" t="s">
        <v>3</v>
      </c>
      <c r="D15" s="44" t="s">
        <v>4</v>
      </c>
      <c r="E15" s="91" t="s">
        <v>1</v>
      </c>
      <c r="F15" s="141" t="s">
        <v>3</v>
      </c>
      <c r="G15" s="141"/>
      <c r="H15" s="44" t="s">
        <v>4</v>
      </c>
    </row>
    <row r="16" spans="1:8" ht="27.95" customHeight="1" x14ac:dyDescent="0.15">
      <c r="A16" s="48">
        <v>1</v>
      </c>
      <c r="B16" s="15"/>
      <c r="C16" s="63"/>
      <c r="D16" s="99"/>
      <c r="E16" s="111"/>
      <c r="F16" s="141"/>
      <c r="G16" s="141"/>
      <c r="H16" s="99"/>
    </row>
    <row r="17" spans="1:8" ht="27.95" customHeight="1" x14ac:dyDescent="0.15">
      <c r="A17" s="48">
        <v>2</v>
      </c>
      <c r="B17" s="15"/>
      <c r="C17" s="63"/>
      <c r="D17" s="99"/>
      <c r="E17" s="111"/>
      <c r="F17" s="141"/>
      <c r="G17" s="141"/>
      <c r="H17" s="99"/>
    </row>
    <row r="18" spans="1:8" ht="27.95" customHeight="1" x14ac:dyDescent="0.15">
      <c r="A18" s="48">
        <v>3</v>
      </c>
      <c r="B18" s="15"/>
      <c r="C18" s="63"/>
      <c r="D18" s="99"/>
      <c r="E18" s="111"/>
      <c r="F18" s="141"/>
      <c r="G18" s="141"/>
      <c r="H18" s="99"/>
    </row>
    <row r="19" spans="1:8" ht="27.95" customHeight="1" x14ac:dyDescent="0.15">
      <c r="A19" s="48">
        <v>4</v>
      </c>
      <c r="B19" s="15"/>
      <c r="C19" s="63"/>
      <c r="D19" s="99"/>
      <c r="E19" s="111"/>
      <c r="F19" s="141"/>
      <c r="G19" s="141"/>
      <c r="H19" s="99"/>
    </row>
    <row r="20" spans="1:8" ht="27.95" customHeight="1" x14ac:dyDescent="0.15">
      <c r="A20" s="48">
        <v>5</v>
      </c>
      <c r="B20" s="15"/>
      <c r="C20" s="63"/>
      <c r="D20" s="99"/>
      <c r="E20" s="111"/>
      <c r="F20" s="141"/>
      <c r="G20" s="141"/>
      <c r="H20" s="99"/>
    </row>
    <row r="21" spans="1:8" ht="27.95" customHeight="1" x14ac:dyDescent="0.15">
      <c r="A21" s="48">
        <v>6</v>
      </c>
      <c r="B21" s="15"/>
      <c r="C21" s="63"/>
      <c r="D21" s="99"/>
      <c r="E21" s="111"/>
      <c r="F21" s="141"/>
      <c r="G21" s="141"/>
      <c r="H21" s="99"/>
    </row>
    <row r="22" spans="1:8" ht="27.95" customHeight="1" x14ac:dyDescent="0.15">
      <c r="A22" s="48">
        <v>7</v>
      </c>
      <c r="B22" s="15"/>
      <c r="C22" s="63"/>
      <c r="D22" s="99"/>
      <c r="E22" s="111"/>
      <c r="F22" s="141"/>
      <c r="G22" s="141"/>
      <c r="H22" s="99"/>
    </row>
    <row r="23" spans="1:8" ht="27.95" customHeight="1" x14ac:dyDescent="0.15">
      <c r="A23" s="48">
        <v>8</v>
      </c>
      <c r="B23" s="15"/>
      <c r="C23" s="63"/>
      <c r="D23" s="99"/>
      <c r="E23" s="111"/>
      <c r="F23" s="141"/>
      <c r="G23" s="141"/>
      <c r="H23" s="99"/>
    </row>
    <row r="24" spans="1:8" ht="27.95" customHeight="1" x14ac:dyDescent="0.15">
      <c r="A24" s="48">
        <v>9</v>
      </c>
      <c r="B24" s="15"/>
      <c r="C24" s="63"/>
      <c r="D24" s="99"/>
      <c r="E24" s="111"/>
      <c r="F24" s="141"/>
      <c r="G24" s="141"/>
      <c r="H24" s="99"/>
    </row>
    <row r="25" spans="1:8" ht="27.95" customHeight="1" x14ac:dyDescent="0.15">
      <c r="A25" s="48">
        <v>10</v>
      </c>
      <c r="B25" s="15"/>
      <c r="C25" s="63"/>
      <c r="D25" s="99"/>
      <c r="E25" s="111"/>
      <c r="F25" s="141"/>
      <c r="G25" s="141"/>
      <c r="H25" s="99"/>
    </row>
    <row r="26" spans="1:8" ht="27.95" customHeight="1" x14ac:dyDescent="0.15">
      <c r="A26" s="48">
        <v>11</v>
      </c>
      <c r="B26" s="15"/>
      <c r="C26" s="63"/>
      <c r="D26" s="99"/>
      <c r="E26" s="111"/>
      <c r="F26" s="141"/>
      <c r="G26" s="141"/>
      <c r="H26" s="99"/>
    </row>
    <row r="27" spans="1:8" ht="27.95" customHeight="1" thickBot="1" x14ac:dyDescent="0.2">
      <c r="A27" s="80">
        <v>12</v>
      </c>
      <c r="B27" s="45"/>
      <c r="C27" s="96"/>
      <c r="D27" s="100"/>
      <c r="E27" s="112"/>
      <c r="F27" s="183"/>
      <c r="G27" s="183"/>
      <c r="H27" s="100"/>
    </row>
    <row r="28" spans="1:8" ht="9" customHeight="1" x14ac:dyDescent="0.15">
      <c r="B28" s="9"/>
      <c r="C28" s="9"/>
      <c r="D28" s="9"/>
      <c r="E28" s="9"/>
      <c r="G28" s="25"/>
    </row>
    <row r="29" spans="1:8" x14ac:dyDescent="0.15">
      <c r="A29" s="140" t="s">
        <v>76</v>
      </c>
      <c r="B29" s="140"/>
      <c r="C29" s="140"/>
      <c r="D29" s="140"/>
      <c r="E29" s="140"/>
      <c r="F29" s="140"/>
      <c r="G29" s="140"/>
    </row>
    <row r="30" spans="1:8" ht="7.5" customHeight="1" x14ac:dyDescent="0.15"/>
    <row r="31" spans="1:8" x14ac:dyDescent="0.15">
      <c r="A31" s="135" t="s">
        <v>494</v>
      </c>
      <c r="B31" s="135"/>
      <c r="C31" s="135"/>
      <c r="D31" s="135"/>
      <c r="E31" s="135"/>
      <c r="F31" s="135"/>
      <c r="G31" s="135"/>
      <c r="H31" s="135"/>
    </row>
    <row r="33" spans="1:7" x14ac:dyDescent="0.15">
      <c r="A33" s="134" t="str">
        <f>"令和"&amp;入力シート!B1&amp;"年"</f>
        <v>令和8年</v>
      </c>
      <c r="B33" s="134"/>
      <c r="C33" s="16" t="s">
        <v>368</v>
      </c>
    </row>
    <row r="35" spans="1:7" x14ac:dyDescent="0.15">
      <c r="C35" s="14" t="str">
        <f>IF(入力シート!B3="","",INDEX(入力シート!$G$2:$L$100,MATCH(入力シート!$B$3,入力シート!$G$2:$G$100,0),4))&amp;"中学校体育連盟"</f>
        <v>中学校体育連盟</v>
      </c>
      <c r="D35" s="9"/>
      <c r="F35" s="9" t="s">
        <v>10</v>
      </c>
      <c r="G35" s="23" t="str">
        <f>IF(入力シート!B3="","",INDEX(入力シート!$G$2:$L$100,MATCH(入力シート!$B$3,入力シート!$G$2:$G$100,0),5))</f>
        <v/>
      </c>
    </row>
  </sheetData>
  <mergeCells count="43">
    <mergeCell ref="A33:B33"/>
    <mergeCell ref="A4:D4"/>
    <mergeCell ref="F22:G22"/>
    <mergeCell ref="F23:G23"/>
    <mergeCell ref="F24:G24"/>
    <mergeCell ref="F25:G25"/>
    <mergeCell ref="F26:G26"/>
    <mergeCell ref="A31:H31"/>
    <mergeCell ref="F20:G20"/>
    <mergeCell ref="A12:B12"/>
    <mergeCell ref="G12:H12"/>
    <mergeCell ref="A13:B13"/>
    <mergeCell ref="G13:H13"/>
    <mergeCell ref="A14:B14"/>
    <mergeCell ref="G14:H14"/>
    <mergeCell ref="F15:G15"/>
    <mergeCell ref="A29:G29"/>
    <mergeCell ref="F21:G21"/>
    <mergeCell ref="A10:B11"/>
    <mergeCell ref="C10:D10"/>
    <mergeCell ref="E10:F11"/>
    <mergeCell ref="G10:H10"/>
    <mergeCell ref="C11:D11"/>
    <mergeCell ref="G11:H11"/>
    <mergeCell ref="F16:G16"/>
    <mergeCell ref="F17:G17"/>
    <mergeCell ref="F18:G18"/>
    <mergeCell ref="F19:G19"/>
    <mergeCell ref="F27:G27"/>
    <mergeCell ref="A8:B8"/>
    <mergeCell ref="C8:D8"/>
    <mergeCell ref="E8:F8"/>
    <mergeCell ref="G8:H8"/>
    <mergeCell ref="A9:B9"/>
    <mergeCell ref="C9:D9"/>
    <mergeCell ref="E9:F9"/>
    <mergeCell ref="G9:H9"/>
    <mergeCell ref="A1:G1"/>
    <mergeCell ref="E3:G3"/>
    <mergeCell ref="A7:B7"/>
    <mergeCell ref="C7:D7"/>
    <mergeCell ref="E7:F7"/>
    <mergeCell ref="G7:H7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812F-99CA-4825-9A5A-5F9CA5A65DB4}">
  <dimension ref="A1:Q37"/>
  <sheetViews>
    <sheetView view="pageBreakPreview" zoomScale="60" zoomScaleNormal="100" workbookViewId="0">
      <selection activeCell="K18" sqref="K18:L18"/>
    </sheetView>
  </sheetViews>
  <sheetFormatPr defaultColWidth="8.75" defaultRowHeight="15" x14ac:dyDescent="0.15"/>
  <cols>
    <col min="1" max="1" width="4.5" style="9" customWidth="1"/>
    <col min="2" max="2" width="6.75" style="16" customWidth="1"/>
    <col min="3" max="3" width="15.75" style="16" customWidth="1"/>
    <col min="4" max="4" width="6.875" style="16" customWidth="1"/>
    <col min="5" max="5" width="7.625" style="16" customWidth="1"/>
    <col min="6" max="6" width="3.75" style="16" customWidth="1"/>
    <col min="7" max="7" width="12.25" style="16" customWidth="1"/>
    <col min="8" max="8" width="2.375" style="16" customWidth="1"/>
    <col min="9" max="9" width="4.375" style="16" customWidth="1"/>
    <col min="10" max="10" width="7.5" style="16" customWidth="1"/>
    <col min="11" max="11" width="4.5" style="16" customWidth="1"/>
    <col min="12" max="12" width="11.5" style="16" customWidth="1"/>
    <col min="13" max="13" width="5.875" style="16" customWidth="1"/>
    <col min="14" max="16384" width="8.75" style="16"/>
  </cols>
  <sheetData>
    <row r="1" spans="1:13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5.75" customHeight="1" x14ac:dyDescent="0.15"/>
    <row r="3" spans="1:13" ht="22.5" customHeight="1" x14ac:dyDescent="0.15">
      <c r="B3" s="207" t="s">
        <v>17</v>
      </c>
      <c r="C3" s="208"/>
      <c r="D3" s="29"/>
      <c r="E3" s="150" t="s">
        <v>441</v>
      </c>
      <c r="F3" s="150"/>
      <c r="G3" s="150"/>
      <c r="H3" s="150"/>
      <c r="I3" s="150"/>
      <c r="J3" s="150"/>
    </row>
    <row r="4" spans="1:13" ht="26.25" customHeight="1" x14ac:dyDescent="0.15">
      <c r="A4" s="248" t="s">
        <v>458</v>
      </c>
      <c r="B4" s="248"/>
      <c r="C4" s="248"/>
      <c r="D4" s="248"/>
      <c r="F4" s="75"/>
    </row>
    <row r="5" spans="1:13" ht="18.75" x14ac:dyDescent="0.15">
      <c r="B5" s="63"/>
      <c r="C5" s="16" t="s">
        <v>527</v>
      </c>
      <c r="E5" s="49"/>
      <c r="F5" s="64"/>
    </row>
    <row r="6" spans="1:13" x14ac:dyDescent="0.15">
      <c r="B6" s="16" t="s">
        <v>75</v>
      </c>
      <c r="F6" s="16" t="s">
        <v>114</v>
      </c>
      <c r="G6" s="103"/>
    </row>
    <row r="7" spans="1:13" ht="6.75" customHeight="1" thickBot="1" x14ac:dyDescent="0.2"/>
    <row r="8" spans="1:13" ht="26.2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155" t="s">
        <v>355</v>
      </c>
      <c r="F8" s="152"/>
      <c r="G8" s="189"/>
      <c r="H8" s="189"/>
      <c r="I8" s="189"/>
      <c r="J8" s="189"/>
      <c r="K8" s="189"/>
      <c r="L8" s="189"/>
      <c r="M8" s="190"/>
    </row>
    <row r="9" spans="1:13" ht="26.2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99"/>
      <c r="H9" s="136"/>
      <c r="I9" s="136"/>
      <c r="J9" s="159" t="s">
        <v>528</v>
      </c>
      <c r="K9" s="146"/>
      <c r="L9" s="141"/>
      <c r="M9" s="181"/>
    </row>
    <row r="10" spans="1:13" ht="27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70"/>
      <c r="H10" s="170"/>
      <c r="I10" s="170"/>
      <c r="J10" s="161" t="s">
        <v>20</v>
      </c>
      <c r="K10" s="159"/>
      <c r="L10" s="197"/>
      <c r="M10" s="198"/>
    </row>
    <row r="11" spans="1:13" ht="21.7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209"/>
      <c r="J11" s="168" t="s">
        <v>376</v>
      </c>
      <c r="K11" s="168"/>
      <c r="L11" s="166"/>
      <c r="M11" s="167"/>
    </row>
    <row r="12" spans="1:13" ht="15" customHeight="1" thickBot="1" x14ac:dyDescent="0.2">
      <c r="A12" s="200"/>
      <c r="B12" s="201"/>
      <c r="C12" s="202" t="s">
        <v>390</v>
      </c>
      <c r="D12" s="203"/>
      <c r="E12" s="210"/>
      <c r="F12" s="210"/>
      <c r="G12" s="202" t="s">
        <v>390</v>
      </c>
      <c r="H12" s="211"/>
      <c r="I12" s="211"/>
      <c r="J12" s="210"/>
      <c r="K12" s="210"/>
      <c r="L12" s="187" t="s">
        <v>444</v>
      </c>
      <c r="M12" s="188"/>
    </row>
    <row r="13" spans="1:13" ht="26.25" customHeight="1" x14ac:dyDescent="0.15">
      <c r="A13" s="151" t="s">
        <v>2</v>
      </c>
      <c r="B13" s="152"/>
      <c r="C13" s="83"/>
      <c r="D13" s="92" t="s">
        <v>5</v>
      </c>
      <c r="E13" s="153"/>
      <c r="F13" s="204"/>
      <c r="G13" s="93" t="s">
        <v>447</v>
      </c>
      <c r="H13" s="191" t="s">
        <v>445</v>
      </c>
      <c r="I13" s="191"/>
      <c r="J13" s="191"/>
      <c r="K13" s="191"/>
      <c r="L13" s="191"/>
      <c r="M13" s="192"/>
    </row>
    <row r="14" spans="1:13" ht="26.25" customHeight="1" x14ac:dyDescent="0.15">
      <c r="A14" s="157" t="s">
        <v>6</v>
      </c>
      <c r="B14" s="146"/>
      <c r="C14" s="94"/>
      <c r="D14" s="91" t="s">
        <v>5</v>
      </c>
      <c r="E14" s="142"/>
      <c r="F14" s="144"/>
      <c r="G14" s="95" t="s">
        <v>447</v>
      </c>
      <c r="H14" s="193" t="s">
        <v>445</v>
      </c>
      <c r="I14" s="193"/>
      <c r="J14" s="193"/>
      <c r="K14" s="193"/>
      <c r="L14" s="193"/>
      <c r="M14" s="194"/>
    </row>
    <row r="15" spans="1:13" ht="26.25" customHeight="1" thickBot="1" x14ac:dyDescent="0.2">
      <c r="A15" s="255" t="s">
        <v>15</v>
      </c>
      <c r="B15" s="256"/>
      <c r="C15" s="96"/>
      <c r="D15" s="97" t="s">
        <v>455</v>
      </c>
      <c r="E15" s="205" t="s">
        <v>456</v>
      </c>
      <c r="F15" s="179"/>
      <c r="G15" s="206"/>
      <c r="H15" s="205" t="s">
        <v>457</v>
      </c>
      <c r="I15" s="206"/>
      <c r="J15" s="243"/>
      <c r="K15" s="251"/>
      <c r="L15" s="251"/>
      <c r="M15" s="244"/>
    </row>
    <row r="16" spans="1:13" ht="21.75" customHeight="1" x14ac:dyDescent="0.15">
      <c r="A16" s="46" t="s">
        <v>0</v>
      </c>
      <c r="B16" s="47" t="s">
        <v>1</v>
      </c>
      <c r="C16" s="47" t="s">
        <v>3</v>
      </c>
      <c r="D16" s="79" t="s">
        <v>4</v>
      </c>
      <c r="E16" s="46" t="s">
        <v>1</v>
      </c>
      <c r="F16" s="189" t="s">
        <v>3</v>
      </c>
      <c r="G16" s="189"/>
      <c r="H16" s="189" t="s">
        <v>4</v>
      </c>
      <c r="I16" s="190"/>
      <c r="J16" s="46" t="s">
        <v>448</v>
      </c>
      <c r="K16" s="189" t="s">
        <v>449</v>
      </c>
      <c r="L16" s="189"/>
      <c r="M16" s="79" t="s">
        <v>450</v>
      </c>
    </row>
    <row r="17" spans="1:13" ht="26.25" customHeight="1" x14ac:dyDescent="0.15">
      <c r="A17" s="48">
        <v>1</v>
      </c>
      <c r="B17" s="15"/>
      <c r="C17" s="15"/>
      <c r="D17" s="44"/>
      <c r="E17" s="84"/>
      <c r="F17" s="141"/>
      <c r="G17" s="141"/>
      <c r="H17" s="141"/>
      <c r="I17" s="181"/>
      <c r="J17" s="84"/>
      <c r="K17" s="147"/>
      <c r="L17" s="149"/>
      <c r="M17" s="99"/>
    </row>
    <row r="18" spans="1:13" ht="26.45" customHeight="1" x14ac:dyDescent="0.15">
      <c r="A18" s="48">
        <v>2</v>
      </c>
      <c r="B18" s="15"/>
      <c r="C18" s="63"/>
      <c r="D18" s="99"/>
      <c r="E18" s="84"/>
      <c r="F18" s="141"/>
      <c r="G18" s="141"/>
      <c r="H18" s="141"/>
      <c r="I18" s="181"/>
      <c r="J18" s="84"/>
      <c r="K18" s="147"/>
      <c r="L18" s="149"/>
      <c r="M18" s="99"/>
    </row>
    <row r="19" spans="1:13" ht="26.45" customHeight="1" x14ac:dyDescent="0.15">
      <c r="A19" s="48">
        <v>3</v>
      </c>
      <c r="B19" s="15"/>
      <c r="C19" s="63"/>
      <c r="D19" s="99"/>
      <c r="E19" s="84"/>
      <c r="F19" s="141"/>
      <c r="G19" s="141"/>
      <c r="H19" s="141"/>
      <c r="I19" s="181"/>
      <c r="J19" s="84"/>
      <c r="K19" s="147"/>
      <c r="L19" s="149"/>
      <c r="M19" s="99"/>
    </row>
    <row r="20" spans="1:13" ht="26.45" customHeight="1" x14ac:dyDescent="0.15">
      <c r="A20" s="48">
        <v>4</v>
      </c>
      <c r="B20" s="15"/>
      <c r="C20" s="63"/>
      <c r="D20" s="99"/>
      <c r="E20" s="84"/>
      <c r="F20" s="141"/>
      <c r="G20" s="141"/>
      <c r="H20" s="141"/>
      <c r="I20" s="181"/>
      <c r="J20" s="84"/>
      <c r="K20" s="147"/>
      <c r="L20" s="149"/>
      <c r="M20" s="99"/>
    </row>
    <row r="21" spans="1:13" ht="26.45" customHeight="1" x14ac:dyDescent="0.15">
      <c r="A21" s="48">
        <v>5</v>
      </c>
      <c r="B21" s="15"/>
      <c r="C21" s="63"/>
      <c r="D21" s="99"/>
      <c r="E21" s="84"/>
      <c r="F21" s="141"/>
      <c r="G21" s="141"/>
      <c r="H21" s="141"/>
      <c r="I21" s="181"/>
      <c r="J21" s="84"/>
      <c r="K21" s="147"/>
      <c r="L21" s="149"/>
      <c r="M21" s="99"/>
    </row>
    <row r="22" spans="1:13" ht="26.45" customHeight="1" x14ac:dyDescent="0.15">
      <c r="A22" s="48">
        <v>6</v>
      </c>
      <c r="B22" s="15"/>
      <c r="C22" s="63"/>
      <c r="D22" s="99"/>
      <c r="E22" s="84"/>
      <c r="F22" s="141"/>
      <c r="G22" s="141"/>
      <c r="H22" s="141"/>
      <c r="I22" s="181"/>
      <c r="J22" s="84"/>
      <c r="K22" s="147"/>
      <c r="L22" s="149"/>
      <c r="M22" s="99"/>
    </row>
    <row r="23" spans="1:13" ht="26.45" customHeight="1" x14ac:dyDescent="0.15">
      <c r="A23" s="48">
        <v>7</v>
      </c>
      <c r="B23" s="15"/>
      <c r="C23" s="63"/>
      <c r="D23" s="99"/>
      <c r="E23" s="84"/>
      <c r="F23" s="141"/>
      <c r="G23" s="141"/>
      <c r="H23" s="141"/>
      <c r="I23" s="181"/>
      <c r="J23" s="84"/>
      <c r="K23" s="147"/>
      <c r="L23" s="149"/>
      <c r="M23" s="99"/>
    </row>
    <row r="24" spans="1:13" ht="26.45" customHeight="1" x14ac:dyDescent="0.15">
      <c r="A24" s="48">
        <v>8</v>
      </c>
      <c r="B24" s="15"/>
      <c r="C24" s="63"/>
      <c r="D24" s="99"/>
      <c r="E24" s="84"/>
      <c r="F24" s="141"/>
      <c r="G24" s="141"/>
      <c r="H24" s="141"/>
      <c r="I24" s="181"/>
      <c r="J24" s="84"/>
      <c r="K24" s="147"/>
      <c r="L24" s="149"/>
      <c r="M24" s="99"/>
    </row>
    <row r="25" spans="1:13" ht="26.45" customHeight="1" x14ac:dyDescent="0.15">
      <c r="A25" s="48">
        <v>9</v>
      </c>
      <c r="B25" s="15"/>
      <c r="C25" s="63"/>
      <c r="D25" s="99"/>
      <c r="E25" s="84"/>
      <c r="F25" s="141"/>
      <c r="G25" s="141"/>
      <c r="H25" s="141"/>
      <c r="I25" s="181"/>
      <c r="J25" s="84"/>
      <c r="K25" s="147"/>
      <c r="L25" s="149"/>
      <c r="M25" s="99"/>
    </row>
    <row r="26" spans="1:13" ht="26.45" customHeight="1" x14ac:dyDescent="0.15">
      <c r="A26" s="48">
        <v>10</v>
      </c>
      <c r="B26" s="15"/>
      <c r="C26" s="63"/>
      <c r="D26" s="99"/>
      <c r="E26" s="84"/>
      <c r="F26" s="141"/>
      <c r="G26" s="141"/>
      <c r="H26" s="141"/>
      <c r="I26" s="181"/>
      <c r="J26" s="84"/>
      <c r="K26" s="147"/>
      <c r="L26" s="149"/>
      <c r="M26" s="99"/>
    </row>
    <row r="27" spans="1:13" ht="26.45" customHeight="1" x14ac:dyDescent="0.15">
      <c r="A27" s="48">
        <v>11</v>
      </c>
      <c r="B27" s="15"/>
      <c r="C27" s="63"/>
      <c r="D27" s="99"/>
      <c r="E27" s="84"/>
      <c r="F27" s="141"/>
      <c r="G27" s="141"/>
      <c r="H27" s="141"/>
      <c r="I27" s="181"/>
      <c r="J27" s="84"/>
      <c r="K27" s="147"/>
      <c r="L27" s="149"/>
      <c r="M27" s="99"/>
    </row>
    <row r="28" spans="1:13" ht="26.45" customHeight="1" thickBot="1" x14ac:dyDescent="0.2">
      <c r="A28" s="80">
        <v>12</v>
      </c>
      <c r="B28" s="45"/>
      <c r="C28" s="96"/>
      <c r="D28" s="100"/>
      <c r="E28" s="101"/>
      <c r="F28" s="183"/>
      <c r="G28" s="183"/>
      <c r="H28" s="183"/>
      <c r="I28" s="184"/>
      <c r="J28" s="101"/>
      <c r="K28" s="185"/>
      <c r="L28" s="186"/>
      <c r="M28" s="100"/>
    </row>
    <row r="29" spans="1:13" ht="6" customHeight="1" x14ac:dyDescent="0.15"/>
    <row r="30" spans="1:13" ht="6" customHeight="1" x14ac:dyDescent="0.15"/>
    <row r="31" spans="1:13" ht="6" customHeight="1" x14ac:dyDescent="0.15"/>
    <row r="32" spans="1:13" x14ac:dyDescent="0.15">
      <c r="A32" s="140" t="s">
        <v>76</v>
      </c>
      <c r="B32" s="140"/>
      <c r="C32" s="140"/>
      <c r="D32" s="140"/>
      <c r="E32" s="140"/>
      <c r="F32" s="140"/>
      <c r="G32" s="140"/>
    </row>
    <row r="33" spans="1:17" ht="7.5" customHeight="1" x14ac:dyDescent="0.15"/>
    <row r="34" spans="1:17" x14ac:dyDescent="0.15">
      <c r="A34" s="135" t="s">
        <v>494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49"/>
      <c r="O34" s="49"/>
      <c r="P34" s="49"/>
      <c r="Q34" s="49"/>
    </row>
    <row r="35" spans="1:17" ht="8.25" customHeight="1" x14ac:dyDescent="0.15"/>
    <row r="36" spans="1:17" x14ac:dyDescent="0.15">
      <c r="A36" s="134" t="str">
        <f>"令和"&amp;入力シート!B1&amp;"年"</f>
        <v>令和8年</v>
      </c>
      <c r="B36" s="134"/>
      <c r="C36" s="16" t="s">
        <v>369</v>
      </c>
    </row>
    <row r="37" spans="1:17" x14ac:dyDescent="0.15">
      <c r="B37" s="25"/>
      <c r="C37" s="182" t="str">
        <f>IF(入力シート!B3="","",INDEX(入力シート!$G$2:$L$100,MATCH(入力シート!$B$3,入力シート!$G$2:$G$100,0),4))&amp;"中学校体育連盟"</f>
        <v>中学校体育連盟</v>
      </c>
      <c r="D37" s="182"/>
      <c r="E37" s="213" t="s">
        <v>10</v>
      </c>
      <c r="F37" s="213"/>
      <c r="G37" s="136" t="str">
        <f>IF(入力シート!B3="","",INDEX(入力シート!$G$2:$L$100,MATCH(入力シート!$B$3,入力シート!$G$2:$G$100,0),5))</f>
        <v/>
      </c>
      <c r="H37" s="136"/>
      <c r="I37" s="136"/>
      <c r="J37" s="212"/>
      <c r="K37" s="15" t="s">
        <v>452</v>
      </c>
    </row>
  </sheetData>
  <mergeCells count="84">
    <mergeCell ref="L9:M9"/>
    <mergeCell ref="B3:C3"/>
    <mergeCell ref="A8:B8"/>
    <mergeCell ref="C8:D8"/>
    <mergeCell ref="E8:F8"/>
    <mergeCell ref="G8:M8"/>
    <mergeCell ref="A9:B9"/>
    <mergeCell ref="C9:D9"/>
    <mergeCell ref="E9:F9"/>
    <mergeCell ref="G9:I9"/>
    <mergeCell ref="J9:K9"/>
    <mergeCell ref="E3:J3"/>
    <mergeCell ref="L11:M11"/>
    <mergeCell ref="C12:D12"/>
    <mergeCell ref="G12:I12"/>
    <mergeCell ref="L12:M12"/>
    <mergeCell ref="A10:B10"/>
    <mergeCell ref="C10:D10"/>
    <mergeCell ref="E10:F10"/>
    <mergeCell ref="G10:I10"/>
    <mergeCell ref="J10:K10"/>
    <mergeCell ref="L10:M10"/>
    <mergeCell ref="A11:B12"/>
    <mergeCell ref="C11:D11"/>
    <mergeCell ref="E11:F12"/>
    <mergeCell ref="G11:I11"/>
    <mergeCell ref="J11:K12"/>
    <mergeCell ref="A13:B13"/>
    <mergeCell ref="E13:F13"/>
    <mergeCell ref="H13:M13"/>
    <mergeCell ref="A14:B14"/>
    <mergeCell ref="E14:F14"/>
    <mergeCell ref="H14:M14"/>
    <mergeCell ref="A15:B15"/>
    <mergeCell ref="E15:G15"/>
    <mergeCell ref="H15:I15"/>
    <mergeCell ref="J15:M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K25:L25"/>
    <mergeCell ref="F26:G26"/>
    <mergeCell ref="H26:I26"/>
    <mergeCell ref="K26:L26"/>
    <mergeCell ref="F23:G23"/>
    <mergeCell ref="H23:I23"/>
    <mergeCell ref="K23:L23"/>
    <mergeCell ref="F24:G24"/>
    <mergeCell ref="H24:I24"/>
    <mergeCell ref="K24:L24"/>
    <mergeCell ref="C37:D37"/>
    <mergeCell ref="E37:F37"/>
    <mergeCell ref="G37:J37"/>
    <mergeCell ref="A4:D4"/>
    <mergeCell ref="A1:M1"/>
    <mergeCell ref="A32:G32"/>
    <mergeCell ref="A34:M34"/>
    <mergeCell ref="A36:B36"/>
    <mergeCell ref="F27:G27"/>
    <mergeCell ref="H27:I27"/>
    <mergeCell ref="K27:L27"/>
    <mergeCell ref="F28:G28"/>
    <mergeCell ref="H28:I28"/>
    <mergeCell ref="K28:L28"/>
    <mergeCell ref="F25:G25"/>
    <mergeCell ref="H25:I25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48BA-78E5-4ECF-B14F-FC0AA87BE269}">
  <dimension ref="A1:Q37"/>
  <sheetViews>
    <sheetView view="pageBreakPreview" zoomScale="60" zoomScaleNormal="100" workbookViewId="0">
      <selection activeCell="K21" sqref="K21:L21"/>
    </sheetView>
  </sheetViews>
  <sheetFormatPr defaultColWidth="8.75" defaultRowHeight="15" x14ac:dyDescent="0.15"/>
  <cols>
    <col min="1" max="1" width="4.5" style="9" customWidth="1"/>
    <col min="2" max="2" width="6.75" style="16" customWidth="1"/>
    <col min="3" max="3" width="15.75" style="16" customWidth="1"/>
    <col min="4" max="4" width="6.875" style="16" customWidth="1"/>
    <col min="5" max="5" width="7.625" style="16" customWidth="1"/>
    <col min="6" max="6" width="3.75" style="16" customWidth="1"/>
    <col min="7" max="7" width="12.25" style="16" customWidth="1"/>
    <col min="8" max="8" width="2.375" style="16" customWidth="1"/>
    <col min="9" max="9" width="4.375" style="16" customWidth="1"/>
    <col min="10" max="10" width="7.5" style="16" customWidth="1"/>
    <col min="11" max="11" width="4.5" style="16" customWidth="1"/>
    <col min="12" max="12" width="11.5" style="16" customWidth="1"/>
    <col min="13" max="13" width="5.875" style="16" customWidth="1"/>
    <col min="14" max="16384" width="8.75" style="16"/>
  </cols>
  <sheetData>
    <row r="1" spans="1:13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5.75" customHeight="1" x14ac:dyDescent="0.15"/>
    <row r="3" spans="1:13" ht="22.5" customHeight="1" x14ac:dyDescent="0.15">
      <c r="B3" s="207" t="s">
        <v>17</v>
      </c>
      <c r="C3" s="208"/>
      <c r="D3" s="29"/>
      <c r="E3" s="215" t="s">
        <v>502</v>
      </c>
      <c r="F3" s="215"/>
      <c r="G3" s="215"/>
      <c r="H3" s="215"/>
      <c r="I3" s="215"/>
      <c r="J3" s="215"/>
      <c r="K3" s="40"/>
      <c r="L3" s="40"/>
      <c r="M3" s="40"/>
    </row>
    <row r="4" spans="1:13" ht="26.25" customHeight="1" x14ac:dyDescent="0.15">
      <c r="A4" s="248" t="s">
        <v>458</v>
      </c>
      <c r="B4" s="248"/>
      <c r="C4" s="248"/>
      <c r="D4" s="248"/>
      <c r="E4" s="40"/>
      <c r="F4" s="86"/>
      <c r="G4" s="40"/>
      <c r="H4" s="40"/>
      <c r="I4" s="40"/>
      <c r="J4" s="40"/>
      <c r="K4" s="40"/>
      <c r="L4" s="40"/>
      <c r="M4" s="40"/>
    </row>
    <row r="5" spans="1:13" ht="18.75" x14ac:dyDescent="0.15">
      <c r="B5" s="63"/>
      <c r="C5" s="16" t="s">
        <v>527</v>
      </c>
      <c r="E5" s="87"/>
      <c r="F5" s="88"/>
      <c r="G5" s="40"/>
      <c r="H5" s="40"/>
      <c r="I5" s="40"/>
      <c r="J5" s="40"/>
      <c r="K5" s="40"/>
      <c r="L5" s="40"/>
      <c r="M5" s="40"/>
    </row>
    <row r="6" spans="1:13" x14ac:dyDescent="0.15">
      <c r="B6" s="16" t="s">
        <v>75</v>
      </c>
      <c r="E6" s="40"/>
      <c r="F6" s="40" t="s">
        <v>114</v>
      </c>
      <c r="G6" s="89"/>
      <c r="H6" s="40"/>
      <c r="I6" s="40"/>
      <c r="J6" s="40"/>
      <c r="K6" s="40"/>
      <c r="L6" s="40"/>
      <c r="M6" s="40"/>
    </row>
    <row r="7" spans="1:13" ht="6.75" customHeight="1" thickBot="1" x14ac:dyDescent="0.2">
      <c r="E7" s="40"/>
      <c r="F7" s="40"/>
      <c r="G7" s="40"/>
      <c r="H7" s="40"/>
      <c r="I7" s="40"/>
      <c r="J7" s="40"/>
      <c r="K7" s="40"/>
      <c r="L7" s="40"/>
      <c r="M7" s="40"/>
    </row>
    <row r="8" spans="1:13" ht="26.2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216" t="s">
        <v>463</v>
      </c>
      <c r="F8" s="217"/>
      <c r="G8" s="218"/>
      <c r="H8" s="218"/>
      <c r="I8" s="218"/>
      <c r="J8" s="218"/>
      <c r="K8" s="218"/>
      <c r="L8" s="218"/>
      <c r="M8" s="219"/>
    </row>
    <row r="9" spans="1:13" ht="26.2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99"/>
      <c r="H9" s="136"/>
      <c r="I9" s="136"/>
      <c r="J9" s="141" t="s">
        <v>442</v>
      </c>
      <c r="K9" s="141"/>
      <c r="L9" s="141"/>
      <c r="M9" s="181"/>
    </row>
    <row r="10" spans="1:13" ht="27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70"/>
      <c r="H10" s="170"/>
      <c r="I10" s="170"/>
      <c r="J10" s="141" t="s">
        <v>20</v>
      </c>
      <c r="K10" s="141"/>
      <c r="L10" s="197"/>
      <c r="M10" s="198"/>
    </row>
    <row r="11" spans="1:13" ht="21.7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209"/>
      <c r="J11" s="149" t="s">
        <v>376</v>
      </c>
      <c r="K11" s="147"/>
      <c r="L11" s="166"/>
      <c r="M11" s="167"/>
    </row>
    <row r="12" spans="1:13" ht="15" customHeight="1" thickBot="1" x14ac:dyDescent="0.2">
      <c r="A12" s="200"/>
      <c r="B12" s="201"/>
      <c r="C12" s="202" t="s">
        <v>390</v>
      </c>
      <c r="D12" s="203"/>
      <c r="E12" s="210"/>
      <c r="F12" s="210"/>
      <c r="G12" s="202" t="s">
        <v>390</v>
      </c>
      <c r="H12" s="211"/>
      <c r="I12" s="211"/>
      <c r="J12" s="183"/>
      <c r="K12" s="183"/>
      <c r="L12" s="187" t="s">
        <v>390</v>
      </c>
      <c r="M12" s="188"/>
    </row>
    <row r="13" spans="1:13" ht="26.25" customHeight="1" x14ac:dyDescent="0.15">
      <c r="A13" s="151" t="s">
        <v>2</v>
      </c>
      <c r="B13" s="152"/>
      <c r="C13" s="83"/>
      <c r="D13" s="92" t="s">
        <v>5</v>
      </c>
      <c r="E13" s="153"/>
      <c r="F13" s="204"/>
      <c r="G13" s="93" t="s">
        <v>383</v>
      </c>
      <c r="H13" s="191" t="s">
        <v>392</v>
      </c>
      <c r="I13" s="191"/>
      <c r="J13" s="191"/>
      <c r="K13" s="191"/>
      <c r="L13" s="191"/>
      <c r="M13" s="192"/>
    </row>
    <row r="14" spans="1:13" ht="26.25" customHeight="1" x14ac:dyDescent="0.15">
      <c r="A14" s="157" t="s">
        <v>6</v>
      </c>
      <c r="B14" s="146"/>
      <c r="C14" s="94"/>
      <c r="D14" s="91" t="s">
        <v>5</v>
      </c>
      <c r="E14" s="142"/>
      <c r="F14" s="144"/>
      <c r="G14" s="95" t="s">
        <v>383</v>
      </c>
      <c r="H14" s="193" t="s">
        <v>392</v>
      </c>
      <c r="I14" s="193"/>
      <c r="J14" s="193"/>
      <c r="K14" s="193"/>
      <c r="L14" s="193"/>
      <c r="M14" s="194"/>
    </row>
    <row r="15" spans="1:13" ht="26.25" customHeight="1" thickBot="1" x14ac:dyDescent="0.2">
      <c r="A15" s="255" t="s">
        <v>15</v>
      </c>
      <c r="B15" s="256"/>
      <c r="C15" s="96"/>
      <c r="D15" s="97" t="s">
        <v>455</v>
      </c>
      <c r="E15" s="205" t="s">
        <v>456</v>
      </c>
      <c r="F15" s="179"/>
      <c r="G15" s="206"/>
      <c r="H15" s="205" t="s">
        <v>457</v>
      </c>
      <c r="I15" s="206"/>
      <c r="J15" s="243"/>
      <c r="K15" s="251"/>
      <c r="L15" s="251"/>
      <c r="M15" s="244"/>
    </row>
    <row r="16" spans="1:13" ht="21.75" customHeight="1" x14ac:dyDescent="0.15">
      <c r="A16" s="46" t="s">
        <v>0</v>
      </c>
      <c r="B16" s="47" t="s">
        <v>1</v>
      </c>
      <c r="C16" s="47" t="s">
        <v>3</v>
      </c>
      <c r="D16" s="79" t="s">
        <v>4</v>
      </c>
      <c r="E16" s="46" t="s">
        <v>1</v>
      </c>
      <c r="F16" s="189" t="s">
        <v>3</v>
      </c>
      <c r="G16" s="189"/>
      <c r="H16" s="189" t="s">
        <v>4</v>
      </c>
      <c r="I16" s="190"/>
      <c r="J16" s="46" t="s">
        <v>1</v>
      </c>
      <c r="K16" s="189" t="s">
        <v>3</v>
      </c>
      <c r="L16" s="189"/>
      <c r="M16" s="79" t="s">
        <v>4</v>
      </c>
    </row>
    <row r="17" spans="1:13" ht="26.25" customHeight="1" x14ac:dyDescent="0.15">
      <c r="A17" s="48">
        <v>1</v>
      </c>
      <c r="B17" s="15"/>
      <c r="C17" s="15"/>
      <c r="D17" s="44"/>
      <c r="E17" s="84"/>
      <c r="F17" s="141"/>
      <c r="G17" s="141"/>
      <c r="H17" s="141"/>
      <c r="I17" s="181"/>
      <c r="J17" s="84"/>
      <c r="K17" s="147"/>
      <c r="L17" s="149"/>
      <c r="M17" s="99"/>
    </row>
    <row r="18" spans="1:13" ht="26.45" customHeight="1" x14ac:dyDescent="0.15">
      <c r="A18" s="48">
        <v>2</v>
      </c>
      <c r="B18" s="15"/>
      <c r="C18" s="63"/>
      <c r="D18" s="99"/>
      <c r="E18" s="84"/>
      <c r="F18" s="141"/>
      <c r="G18" s="141"/>
      <c r="H18" s="141"/>
      <c r="I18" s="181"/>
      <c r="J18" s="84"/>
      <c r="K18" s="147"/>
      <c r="L18" s="149"/>
      <c r="M18" s="99"/>
    </row>
    <row r="19" spans="1:13" ht="26.45" customHeight="1" x14ac:dyDescent="0.15">
      <c r="A19" s="48">
        <v>3</v>
      </c>
      <c r="B19" s="15"/>
      <c r="C19" s="63"/>
      <c r="D19" s="99"/>
      <c r="E19" s="84"/>
      <c r="F19" s="141"/>
      <c r="G19" s="141"/>
      <c r="H19" s="141"/>
      <c r="I19" s="181"/>
      <c r="J19" s="84"/>
      <c r="K19" s="147"/>
      <c r="L19" s="149"/>
      <c r="M19" s="99"/>
    </row>
    <row r="20" spans="1:13" ht="26.45" customHeight="1" x14ac:dyDescent="0.15">
      <c r="A20" s="48">
        <v>4</v>
      </c>
      <c r="B20" s="15"/>
      <c r="C20" s="63"/>
      <c r="D20" s="99"/>
      <c r="E20" s="84"/>
      <c r="F20" s="141"/>
      <c r="G20" s="141"/>
      <c r="H20" s="141"/>
      <c r="I20" s="181"/>
      <c r="J20" s="84"/>
      <c r="K20" s="147"/>
      <c r="L20" s="149"/>
      <c r="M20" s="99"/>
    </row>
    <row r="21" spans="1:13" ht="26.45" customHeight="1" x14ac:dyDescent="0.15">
      <c r="A21" s="48">
        <v>5</v>
      </c>
      <c r="B21" s="15"/>
      <c r="C21" s="63"/>
      <c r="D21" s="99"/>
      <c r="E21" s="84"/>
      <c r="F21" s="141"/>
      <c r="G21" s="141"/>
      <c r="H21" s="141"/>
      <c r="I21" s="181"/>
      <c r="J21" s="84"/>
      <c r="K21" s="147"/>
      <c r="L21" s="149"/>
      <c r="M21" s="99"/>
    </row>
    <row r="22" spans="1:13" ht="26.45" customHeight="1" x14ac:dyDescent="0.15">
      <c r="A22" s="48">
        <v>6</v>
      </c>
      <c r="B22" s="15"/>
      <c r="C22" s="63"/>
      <c r="D22" s="99"/>
      <c r="E22" s="84"/>
      <c r="F22" s="141"/>
      <c r="G22" s="141"/>
      <c r="H22" s="141"/>
      <c r="I22" s="181"/>
      <c r="J22" s="84"/>
      <c r="K22" s="147"/>
      <c r="L22" s="149"/>
      <c r="M22" s="99"/>
    </row>
    <row r="23" spans="1:13" ht="26.45" customHeight="1" x14ac:dyDescent="0.15">
      <c r="A23" s="48">
        <v>7</v>
      </c>
      <c r="B23" s="15"/>
      <c r="C23" s="63"/>
      <c r="D23" s="99"/>
      <c r="E23" s="84"/>
      <c r="F23" s="141"/>
      <c r="G23" s="141"/>
      <c r="H23" s="141"/>
      <c r="I23" s="181"/>
      <c r="J23" s="84"/>
      <c r="K23" s="147"/>
      <c r="L23" s="149"/>
      <c r="M23" s="99"/>
    </row>
    <row r="24" spans="1:13" ht="26.45" customHeight="1" x14ac:dyDescent="0.15">
      <c r="A24" s="48">
        <v>8</v>
      </c>
      <c r="B24" s="15"/>
      <c r="C24" s="63"/>
      <c r="D24" s="99"/>
      <c r="E24" s="84"/>
      <c r="F24" s="141"/>
      <c r="G24" s="141"/>
      <c r="H24" s="141"/>
      <c r="I24" s="181"/>
      <c r="J24" s="84"/>
      <c r="K24" s="147"/>
      <c r="L24" s="149"/>
      <c r="M24" s="99"/>
    </row>
    <row r="25" spans="1:13" ht="26.45" customHeight="1" x14ac:dyDescent="0.15">
      <c r="A25" s="48">
        <v>9</v>
      </c>
      <c r="B25" s="15"/>
      <c r="C25" s="63"/>
      <c r="D25" s="99"/>
      <c r="E25" s="84"/>
      <c r="F25" s="141"/>
      <c r="G25" s="141"/>
      <c r="H25" s="141"/>
      <c r="I25" s="181"/>
      <c r="J25" s="84"/>
      <c r="K25" s="147"/>
      <c r="L25" s="149"/>
      <c r="M25" s="99"/>
    </row>
    <row r="26" spans="1:13" ht="26.45" customHeight="1" x14ac:dyDescent="0.15">
      <c r="A26" s="48">
        <v>10</v>
      </c>
      <c r="B26" s="15"/>
      <c r="C26" s="63"/>
      <c r="D26" s="99"/>
      <c r="E26" s="84"/>
      <c r="F26" s="141"/>
      <c r="G26" s="141"/>
      <c r="H26" s="141"/>
      <c r="I26" s="181"/>
      <c r="J26" s="84"/>
      <c r="K26" s="147"/>
      <c r="L26" s="149"/>
      <c r="M26" s="99"/>
    </row>
    <row r="27" spans="1:13" ht="26.45" customHeight="1" x14ac:dyDescent="0.15">
      <c r="A27" s="48">
        <v>11</v>
      </c>
      <c r="B27" s="15"/>
      <c r="C27" s="63"/>
      <c r="D27" s="99"/>
      <c r="E27" s="84"/>
      <c r="F27" s="141"/>
      <c r="G27" s="141"/>
      <c r="H27" s="141"/>
      <c r="I27" s="181"/>
      <c r="J27" s="84"/>
      <c r="K27" s="147"/>
      <c r="L27" s="149"/>
      <c r="M27" s="99"/>
    </row>
    <row r="28" spans="1:13" ht="26.45" customHeight="1" thickBot="1" x14ac:dyDescent="0.2">
      <c r="A28" s="80">
        <v>12</v>
      </c>
      <c r="B28" s="45"/>
      <c r="C28" s="96"/>
      <c r="D28" s="100"/>
      <c r="E28" s="101"/>
      <c r="F28" s="183"/>
      <c r="G28" s="183"/>
      <c r="H28" s="183"/>
      <c r="I28" s="184"/>
      <c r="J28" s="101"/>
      <c r="K28" s="185"/>
      <c r="L28" s="186"/>
      <c r="M28" s="100"/>
    </row>
    <row r="29" spans="1:13" ht="6" customHeight="1" x14ac:dyDescent="0.15"/>
    <row r="30" spans="1:13" ht="6" customHeight="1" x14ac:dyDescent="0.15"/>
    <row r="31" spans="1:13" ht="6" customHeight="1" x14ac:dyDescent="0.15"/>
    <row r="32" spans="1:13" x14ac:dyDescent="0.15">
      <c r="A32" s="140" t="s">
        <v>76</v>
      </c>
      <c r="B32" s="140"/>
      <c r="C32" s="140"/>
      <c r="D32" s="140"/>
      <c r="E32" s="140"/>
      <c r="F32" s="140"/>
      <c r="G32" s="140"/>
    </row>
    <row r="33" spans="1:17" ht="7.5" customHeight="1" x14ac:dyDescent="0.15"/>
    <row r="34" spans="1:17" x14ac:dyDescent="0.15">
      <c r="A34" s="135" t="s">
        <v>494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49"/>
      <c r="O34" s="49"/>
      <c r="P34" s="49"/>
      <c r="Q34" s="49"/>
    </row>
    <row r="35" spans="1:17" ht="8.25" customHeight="1" x14ac:dyDescent="0.15"/>
    <row r="36" spans="1:17" x14ac:dyDescent="0.15">
      <c r="A36" s="134" t="str">
        <f>"令和"&amp;入力シート!B1&amp;"年"</f>
        <v>令和8年</v>
      </c>
      <c r="B36" s="134"/>
      <c r="C36" s="16" t="s">
        <v>369</v>
      </c>
    </row>
    <row r="37" spans="1:17" x14ac:dyDescent="0.15">
      <c r="B37" s="25"/>
      <c r="C37" s="182" t="str">
        <f>IF(入力シート!B3="","",INDEX(入力シート!$G$2:$L$100,MATCH(入力シート!$B$3,入力シート!$G$2:$G$100,0),4))&amp;"中学校体育連盟"</f>
        <v>中学校体育連盟</v>
      </c>
      <c r="D37" s="182"/>
      <c r="E37" s="213" t="s">
        <v>10</v>
      </c>
      <c r="F37" s="213"/>
      <c r="G37" s="136" t="str">
        <f>IF(入力シート!B3="","",INDEX(入力シート!$G$2:$L$100,MATCH(入力シート!$B$3,入力シート!$G$2:$G$100,0),5))</f>
        <v/>
      </c>
      <c r="H37" s="136"/>
      <c r="I37" s="136"/>
      <c r="J37" s="212"/>
      <c r="K37" s="15" t="s">
        <v>11</v>
      </c>
    </row>
  </sheetData>
  <mergeCells count="84">
    <mergeCell ref="L9:M9"/>
    <mergeCell ref="A1:M1"/>
    <mergeCell ref="B3:C3"/>
    <mergeCell ref="E3:J3"/>
    <mergeCell ref="A4:D4"/>
    <mergeCell ref="A8:B8"/>
    <mergeCell ref="C8:D8"/>
    <mergeCell ref="E8:F8"/>
    <mergeCell ref="G8:M8"/>
    <mergeCell ref="A9:B9"/>
    <mergeCell ref="C9:D9"/>
    <mergeCell ref="E9:F9"/>
    <mergeCell ref="G9:I9"/>
    <mergeCell ref="J9:K9"/>
    <mergeCell ref="L11:M11"/>
    <mergeCell ref="C12:D12"/>
    <mergeCell ref="G12:I12"/>
    <mergeCell ref="L12:M12"/>
    <mergeCell ref="A10:B10"/>
    <mergeCell ref="C10:D10"/>
    <mergeCell ref="E10:F10"/>
    <mergeCell ref="G10:I10"/>
    <mergeCell ref="J10:K10"/>
    <mergeCell ref="L10:M10"/>
    <mergeCell ref="A11:B12"/>
    <mergeCell ref="C11:D11"/>
    <mergeCell ref="E11:F12"/>
    <mergeCell ref="G11:I11"/>
    <mergeCell ref="J11:K12"/>
    <mergeCell ref="A13:B13"/>
    <mergeCell ref="E13:F13"/>
    <mergeCell ref="H13:M13"/>
    <mergeCell ref="A14:B14"/>
    <mergeCell ref="E14:F14"/>
    <mergeCell ref="H14:M14"/>
    <mergeCell ref="A15:B15"/>
    <mergeCell ref="E15:G15"/>
    <mergeCell ref="H15:I15"/>
    <mergeCell ref="J15:M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F25:G25"/>
    <mergeCell ref="H25:I25"/>
    <mergeCell ref="K25:L25"/>
    <mergeCell ref="F26:G26"/>
    <mergeCell ref="H26:I26"/>
    <mergeCell ref="K26:L26"/>
    <mergeCell ref="F27:G27"/>
    <mergeCell ref="H27:I27"/>
    <mergeCell ref="K27:L27"/>
    <mergeCell ref="F28:G28"/>
    <mergeCell ref="H28:I28"/>
    <mergeCell ref="K28:L28"/>
    <mergeCell ref="A32:G32"/>
    <mergeCell ref="A34:M34"/>
    <mergeCell ref="A36:B36"/>
    <mergeCell ref="C37:D37"/>
    <mergeCell ref="E37:F37"/>
    <mergeCell ref="G37:J37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view="pageBreakPreview" topLeftCell="A19" zoomScaleNormal="100" zoomScaleSheetLayoutView="100" workbookViewId="0">
      <selection activeCell="F26" sqref="F26:H26"/>
    </sheetView>
  </sheetViews>
  <sheetFormatPr defaultColWidth="8.75" defaultRowHeight="15" x14ac:dyDescent="0.15"/>
  <cols>
    <col min="1" max="1" width="5.625" style="9" customWidth="1"/>
    <col min="2" max="2" width="9.625" style="16" customWidth="1"/>
    <col min="3" max="3" width="25.625" style="16" customWidth="1"/>
    <col min="4" max="4" width="5.625" style="16" customWidth="1"/>
    <col min="5" max="5" width="9.625" style="16" customWidth="1"/>
    <col min="6" max="6" width="25.625" style="16" customWidth="1"/>
    <col min="7" max="7" width="1.625" style="16" customWidth="1"/>
    <col min="8" max="8" width="3.375" style="16" customWidth="1"/>
    <col min="9" max="16384" width="8.75" style="16"/>
  </cols>
  <sheetData>
    <row r="1" spans="1:8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</row>
    <row r="2" spans="1:8" ht="3.75" customHeight="1" x14ac:dyDescent="0.15"/>
    <row r="3" spans="1:8" ht="22.5" customHeight="1" x14ac:dyDescent="0.15">
      <c r="C3" s="113" t="s">
        <v>7</v>
      </c>
      <c r="E3" s="75" t="s">
        <v>501</v>
      </c>
    </row>
    <row r="4" spans="1:8" ht="4.5" customHeight="1" x14ac:dyDescent="0.15">
      <c r="C4" s="29"/>
      <c r="E4" s="75"/>
    </row>
    <row r="5" spans="1:8" ht="18.75" x14ac:dyDescent="0.15">
      <c r="B5" s="63"/>
      <c r="C5" s="16" t="s">
        <v>527</v>
      </c>
      <c r="D5" s="49"/>
      <c r="E5" s="64"/>
    </row>
    <row r="6" spans="1:8" x14ac:dyDescent="0.15">
      <c r="B6" s="16" t="s">
        <v>75</v>
      </c>
      <c r="E6" s="16" t="s">
        <v>114</v>
      </c>
      <c r="F6" s="103"/>
    </row>
    <row r="7" spans="1:8" ht="23.25" customHeight="1" x14ac:dyDescent="0.15">
      <c r="A7" s="146" t="s">
        <v>58</v>
      </c>
      <c r="B7" s="146"/>
      <c r="C7" s="15" t="str">
        <f>IF(入力シート!B3="","",INDEX(入力シート!$G$2:$L$100,MATCH(入力シート!$B$3,入力シート!$G$2:$G$100,0),4))</f>
        <v/>
      </c>
      <c r="D7" s="146" t="s">
        <v>5</v>
      </c>
      <c r="E7" s="146"/>
      <c r="F7" s="147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G7" s="148"/>
      <c r="H7" s="149"/>
    </row>
    <row r="8" spans="1:8" ht="23.25" customHeight="1" x14ac:dyDescent="0.15">
      <c r="A8" s="146" t="s">
        <v>376</v>
      </c>
      <c r="B8" s="146"/>
      <c r="C8" s="17"/>
      <c r="D8" s="43" t="s">
        <v>383</v>
      </c>
      <c r="E8" s="142" t="s">
        <v>390</v>
      </c>
      <c r="F8" s="143"/>
      <c r="G8" s="143"/>
      <c r="H8" s="144"/>
    </row>
    <row r="9" spans="1:8" ht="23.25" customHeight="1" x14ac:dyDescent="0.15">
      <c r="A9" s="146" t="s">
        <v>2</v>
      </c>
      <c r="B9" s="146"/>
      <c r="C9" s="15"/>
      <c r="D9" s="43" t="s">
        <v>383</v>
      </c>
      <c r="E9" s="142" t="s">
        <v>392</v>
      </c>
      <c r="F9" s="143"/>
      <c r="G9" s="143"/>
      <c r="H9" s="144"/>
    </row>
    <row r="10" spans="1:8" ht="23.25" customHeight="1" x14ac:dyDescent="0.15">
      <c r="A10" s="146" t="s">
        <v>6</v>
      </c>
      <c r="B10" s="146"/>
      <c r="C10" s="15"/>
      <c r="D10" s="43" t="s">
        <v>383</v>
      </c>
      <c r="E10" s="142" t="s">
        <v>392</v>
      </c>
      <c r="F10" s="143"/>
      <c r="G10" s="143"/>
      <c r="H10" s="144"/>
    </row>
    <row r="11" spans="1:8" ht="23.25" customHeight="1" x14ac:dyDescent="0.15">
      <c r="A11" s="146" t="s">
        <v>6</v>
      </c>
      <c r="B11" s="146"/>
      <c r="C11" s="63"/>
      <c r="D11" s="43" t="s">
        <v>383</v>
      </c>
      <c r="E11" s="142" t="s">
        <v>386</v>
      </c>
      <c r="F11" s="143"/>
      <c r="G11" s="143"/>
      <c r="H11" s="144"/>
    </row>
    <row r="12" spans="1:8" x14ac:dyDescent="0.15">
      <c r="A12" s="15" t="s">
        <v>0</v>
      </c>
      <c r="B12" s="15" t="s">
        <v>1</v>
      </c>
      <c r="C12" s="141" t="s">
        <v>3</v>
      </c>
      <c r="D12" s="141"/>
      <c r="E12" s="15" t="s">
        <v>4</v>
      </c>
      <c r="F12" s="147" t="s">
        <v>12</v>
      </c>
      <c r="G12" s="148"/>
      <c r="H12" s="149"/>
    </row>
    <row r="13" spans="1:8" ht="23.25" customHeight="1" x14ac:dyDescent="0.15">
      <c r="A13" s="15">
        <v>1</v>
      </c>
      <c r="B13" s="15"/>
      <c r="C13" s="141"/>
      <c r="D13" s="141"/>
      <c r="E13" s="63"/>
      <c r="F13" s="137"/>
      <c r="G13" s="137"/>
      <c r="H13" s="137"/>
    </row>
    <row r="14" spans="1:8" ht="23.25" customHeight="1" x14ac:dyDescent="0.15">
      <c r="A14" s="15">
        <v>2</v>
      </c>
      <c r="B14" s="15"/>
      <c r="C14" s="141"/>
      <c r="D14" s="141"/>
      <c r="E14" s="63"/>
      <c r="F14" s="137"/>
      <c r="G14" s="137"/>
      <c r="H14" s="137"/>
    </row>
    <row r="15" spans="1:8" ht="23.25" customHeight="1" x14ac:dyDescent="0.15">
      <c r="A15" s="15">
        <v>3</v>
      </c>
      <c r="B15" s="15"/>
      <c r="C15" s="141"/>
      <c r="D15" s="141"/>
      <c r="E15" s="63"/>
      <c r="F15" s="137"/>
      <c r="G15" s="137"/>
      <c r="H15" s="137"/>
    </row>
    <row r="16" spans="1:8" ht="23.25" customHeight="1" x14ac:dyDescent="0.15">
      <c r="A16" s="15">
        <v>4</v>
      </c>
      <c r="B16" s="15"/>
      <c r="C16" s="141"/>
      <c r="D16" s="141"/>
      <c r="E16" s="63"/>
      <c r="F16" s="137"/>
      <c r="G16" s="137"/>
      <c r="H16" s="137"/>
    </row>
    <row r="17" spans="1:8" ht="23.25" customHeight="1" x14ac:dyDescent="0.15">
      <c r="A17" s="15">
        <v>5</v>
      </c>
      <c r="B17" s="15"/>
      <c r="C17" s="141"/>
      <c r="D17" s="141"/>
      <c r="E17" s="63"/>
      <c r="F17" s="137"/>
      <c r="G17" s="137"/>
      <c r="H17" s="137"/>
    </row>
    <row r="18" spans="1:8" ht="23.25" customHeight="1" x14ac:dyDescent="0.15">
      <c r="A18" s="15">
        <v>6</v>
      </c>
      <c r="B18" s="15"/>
      <c r="C18" s="141"/>
      <c r="D18" s="141"/>
      <c r="E18" s="63"/>
      <c r="F18" s="137"/>
      <c r="G18" s="137"/>
      <c r="H18" s="137"/>
    </row>
    <row r="19" spans="1:8" ht="23.25" customHeight="1" x14ac:dyDescent="0.15">
      <c r="A19" s="15">
        <v>7</v>
      </c>
      <c r="B19" s="15"/>
      <c r="C19" s="141"/>
      <c r="D19" s="141"/>
      <c r="E19" s="63"/>
      <c r="F19" s="137"/>
      <c r="G19" s="137"/>
      <c r="H19" s="137"/>
    </row>
    <row r="20" spans="1:8" ht="23.25" customHeight="1" x14ac:dyDescent="0.15">
      <c r="A20" s="15">
        <v>8</v>
      </c>
      <c r="B20" s="15"/>
      <c r="C20" s="141"/>
      <c r="D20" s="141"/>
      <c r="E20" s="63"/>
      <c r="F20" s="137"/>
      <c r="G20" s="137"/>
      <c r="H20" s="137"/>
    </row>
    <row r="21" spans="1:8" ht="23.25" customHeight="1" x14ac:dyDescent="0.15">
      <c r="A21" s="15">
        <v>9</v>
      </c>
      <c r="B21" s="15"/>
      <c r="C21" s="141"/>
      <c r="D21" s="141"/>
      <c r="E21" s="63"/>
      <c r="F21" s="137"/>
      <c r="G21" s="137"/>
      <c r="H21" s="137"/>
    </row>
    <row r="22" spans="1:8" ht="23.25" customHeight="1" x14ac:dyDescent="0.15">
      <c r="A22" s="15">
        <v>10</v>
      </c>
      <c r="B22" s="15"/>
      <c r="C22" s="141"/>
      <c r="D22" s="141"/>
      <c r="E22" s="63"/>
      <c r="F22" s="137"/>
      <c r="G22" s="137"/>
      <c r="H22" s="137"/>
    </row>
    <row r="23" spans="1:8" ht="23.25" customHeight="1" x14ac:dyDescent="0.15">
      <c r="A23" s="15">
        <v>11</v>
      </c>
      <c r="B23" s="15"/>
      <c r="C23" s="141"/>
      <c r="D23" s="141"/>
      <c r="E23" s="63"/>
      <c r="F23" s="137"/>
      <c r="G23" s="137"/>
      <c r="H23" s="137"/>
    </row>
    <row r="24" spans="1:8" ht="23.25" customHeight="1" x14ac:dyDescent="0.15">
      <c r="A24" s="15">
        <v>12</v>
      </c>
      <c r="B24" s="15"/>
      <c r="C24" s="141"/>
      <c r="D24" s="141"/>
      <c r="E24" s="63"/>
      <c r="F24" s="137"/>
      <c r="G24" s="137"/>
      <c r="H24" s="137"/>
    </row>
    <row r="25" spans="1:8" ht="23.25" customHeight="1" x14ac:dyDescent="0.15">
      <c r="A25" s="15">
        <v>13</v>
      </c>
      <c r="B25" s="15"/>
      <c r="C25" s="141"/>
      <c r="D25" s="141"/>
      <c r="E25" s="63"/>
      <c r="F25" s="137"/>
      <c r="G25" s="137"/>
      <c r="H25" s="137"/>
    </row>
    <row r="26" spans="1:8" ht="23.25" customHeight="1" x14ac:dyDescent="0.15">
      <c r="A26" s="15">
        <v>14</v>
      </c>
      <c r="B26" s="15"/>
      <c r="C26" s="141"/>
      <c r="D26" s="141"/>
      <c r="E26" s="63"/>
      <c r="F26" s="137"/>
      <c r="G26" s="137"/>
      <c r="H26" s="137"/>
    </row>
    <row r="27" spans="1:8" ht="23.25" customHeight="1" x14ac:dyDescent="0.15">
      <c r="A27" s="15">
        <v>15</v>
      </c>
      <c r="B27" s="15"/>
      <c r="C27" s="141"/>
      <c r="D27" s="141"/>
      <c r="E27" s="63"/>
      <c r="F27" s="137"/>
      <c r="G27" s="137"/>
      <c r="H27" s="137"/>
    </row>
    <row r="28" spans="1:8" ht="23.25" customHeight="1" x14ac:dyDescent="0.15">
      <c r="A28" s="15">
        <v>16</v>
      </c>
      <c r="B28" s="15"/>
      <c r="C28" s="141"/>
      <c r="D28" s="141"/>
      <c r="E28" s="63"/>
      <c r="F28" s="137"/>
      <c r="G28" s="137"/>
      <c r="H28" s="137"/>
    </row>
    <row r="29" spans="1:8" ht="23.25" customHeight="1" x14ac:dyDescent="0.15">
      <c r="A29" s="15">
        <v>17</v>
      </c>
      <c r="B29" s="15"/>
      <c r="C29" s="141"/>
      <c r="D29" s="141"/>
      <c r="E29" s="63"/>
      <c r="F29" s="137"/>
      <c r="G29" s="137"/>
      <c r="H29" s="137"/>
    </row>
    <row r="30" spans="1:8" ht="23.25" customHeight="1" x14ac:dyDescent="0.15">
      <c r="A30" s="15">
        <v>18</v>
      </c>
      <c r="B30" s="15"/>
      <c r="C30" s="141"/>
      <c r="D30" s="141"/>
      <c r="E30" s="63"/>
      <c r="F30" s="137"/>
      <c r="G30" s="137"/>
      <c r="H30" s="137"/>
    </row>
    <row r="31" spans="1:8" ht="19.5" customHeight="1" x14ac:dyDescent="0.15">
      <c r="B31" s="16" t="s">
        <v>8</v>
      </c>
      <c r="F31" s="133" t="s">
        <v>460</v>
      </c>
      <c r="G31" s="133"/>
      <c r="H31" s="133"/>
    </row>
    <row r="32" spans="1:8" ht="16.5" customHeight="1" x14ac:dyDescent="0.15">
      <c r="B32" s="63">
        <f>COUNTA(C13:D30)</f>
        <v>0</v>
      </c>
      <c r="C32" s="16" t="s">
        <v>526</v>
      </c>
      <c r="D32" s="138">
        <f>B32*1000</f>
        <v>0</v>
      </c>
      <c r="E32" s="139"/>
      <c r="F32" s="16" t="s">
        <v>9</v>
      </c>
    </row>
    <row r="33" spans="1:8" ht="6.75" customHeight="1" x14ac:dyDescent="0.15"/>
    <row r="34" spans="1:8" x14ac:dyDescent="0.15">
      <c r="A34" s="140" t="s">
        <v>76</v>
      </c>
      <c r="B34" s="140"/>
      <c r="C34" s="140"/>
      <c r="D34" s="140"/>
      <c r="E34" s="140"/>
      <c r="F34" s="140"/>
    </row>
    <row r="35" spans="1:8" x14ac:dyDescent="0.15">
      <c r="A35" s="135" t="s">
        <v>493</v>
      </c>
      <c r="B35" s="135"/>
      <c r="C35" s="135"/>
      <c r="D35" s="135"/>
      <c r="E35" s="135"/>
      <c r="F35" s="135"/>
    </row>
    <row r="36" spans="1:8" ht="4.5" customHeight="1" x14ac:dyDescent="0.15"/>
    <row r="37" spans="1:8" x14ac:dyDescent="0.15">
      <c r="A37" s="134" t="str">
        <f>"令和"&amp;入力シート!B1&amp;"年"</f>
        <v>令和8年</v>
      </c>
      <c r="B37" s="134"/>
      <c r="C37" s="16" t="s">
        <v>368</v>
      </c>
    </row>
    <row r="38" spans="1:8" ht="18" customHeight="1" x14ac:dyDescent="0.15">
      <c r="A38" s="25"/>
      <c r="B38" s="25"/>
      <c r="C38" s="136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D38" s="136"/>
      <c r="E38" s="9" t="s">
        <v>48</v>
      </c>
      <c r="F38" s="23" t="str">
        <f>IF(入力シート!B4="","",入力シート!B4)</f>
        <v xml:space="preserve"> </v>
      </c>
      <c r="H38" s="15" t="s">
        <v>11</v>
      </c>
    </row>
    <row r="39" spans="1:8" ht="9" customHeight="1" x14ac:dyDescent="0.15">
      <c r="A39" s="25"/>
      <c r="B39" s="25"/>
      <c r="C39" s="9"/>
      <c r="D39" s="9"/>
      <c r="E39" s="9"/>
      <c r="F39" s="9"/>
      <c r="H39" s="9"/>
    </row>
    <row r="40" spans="1:8" ht="18" customHeight="1" x14ac:dyDescent="0.15">
      <c r="A40" s="135" t="s">
        <v>516</v>
      </c>
      <c r="B40" s="135"/>
      <c r="C40" s="135"/>
      <c r="D40" s="135"/>
      <c r="E40" s="135"/>
      <c r="F40" s="135"/>
      <c r="H40" s="9"/>
    </row>
    <row r="41" spans="1:8" ht="15" customHeight="1" x14ac:dyDescent="0.15">
      <c r="A41" s="134" t="str">
        <f>"令和"&amp;入力シート!B1&amp;"年"</f>
        <v>令和8年</v>
      </c>
      <c r="B41" s="134"/>
      <c r="C41" s="16" t="s">
        <v>368</v>
      </c>
    </row>
    <row r="42" spans="1:8" ht="18" customHeight="1" x14ac:dyDescent="0.15">
      <c r="B42" s="25"/>
      <c r="C42" s="136" t="str">
        <f>IF(入力シート!B3="","",INDEX(入力シート!$G$2:$L$100,MATCH(入力シート!$B$3,入力シート!$G$2:$G$100,0),4))&amp;"中学校体育連盟"</f>
        <v>中学校体育連盟</v>
      </c>
      <c r="D42" s="136"/>
      <c r="E42" s="9" t="s">
        <v>10</v>
      </c>
      <c r="F42" s="23" t="str">
        <f>IF(入力シート!B3="","",INDEX(入力シート!$G$2:$L$100,MATCH(入力シート!$B$3,入力シート!$G$2:$G$100,0),5))</f>
        <v/>
      </c>
      <c r="G42" s="9"/>
      <c r="H42" s="15" t="s">
        <v>11</v>
      </c>
    </row>
  </sheetData>
  <mergeCells count="59">
    <mergeCell ref="E8:H8"/>
    <mergeCell ref="A1:F1"/>
    <mergeCell ref="C12:D12"/>
    <mergeCell ref="C13:D13"/>
    <mergeCell ref="C14:D14"/>
    <mergeCell ref="A11:B11"/>
    <mergeCell ref="F7:H7"/>
    <mergeCell ref="F12:H12"/>
    <mergeCell ref="F13:H13"/>
    <mergeCell ref="A9:B9"/>
    <mergeCell ref="A10:B10"/>
    <mergeCell ref="F14:H14"/>
    <mergeCell ref="E9:H9"/>
    <mergeCell ref="A7:B7"/>
    <mergeCell ref="D7:E7"/>
    <mergeCell ref="A8:B8"/>
    <mergeCell ref="E10:H10"/>
    <mergeCell ref="E11:H11"/>
    <mergeCell ref="C25:D25"/>
    <mergeCell ref="F24:H24"/>
    <mergeCell ref="F25:H25"/>
    <mergeCell ref="C16:D16"/>
    <mergeCell ref="C20:D20"/>
    <mergeCell ref="C21:D21"/>
    <mergeCell ref="C22:D22"/>
    <mergeCell ref="C23:D23"/>
    <mergeCell ref="C24:D24"/>
    <mergeCell ref="C19:D19"/>
    <mergeCell ref="C18:D18"/>
    <mergeCell ref="F15:H15"/>
    <mergeCell ref="F17:H17"/>
    <mergeCell ref="C15:D15"/>
    <mergeCell ref="F23:H23"/>
    <mergeCell ref="F16:H16"/>
    <mergeCell ref="C27:D27"/>
    <mergeCell ref="C26:D26"/>
    <mergeCell ref="C17:D17"/>
    <mergeCell ref="F26:H26"/>
    <mergeCell ref="C42:D42"/>
    <mergeCell ref="F18:H18"/>
    <mergeCell ref="A35:F35"/>
    <mergeCell ref="D32:E32"/>
    <mergeCell ref="A34:F34"/>
    <mergeCell ref="F28:H28"/>
    <mergeCell ref="F29:H29"/>
    <mergeCell ref="F30:H30"/>
    <mergeCell ref="C28:D28"/>
    <mergeCell ref="C29:D29"/>
    <mergeCell ref="C30:D30"/>
    <mergeCell ref="F19:H19"/>
    <mergeCell ref="F20:H20"/>
    <mergeCell ref="F21:H21"/>
    <mergeCell ref="F22:H22"/>
    <mergeCell ref="F27:H27"/>
    <mergeCell ref="F31:H31"/>
    <mergeCell ref="A41:B41"/>
    <mergeCell ref="A40:F40"/>
    <mergeCell ref="C38:D38"/>
    <mergeCell ref="A37:B37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75"/>
  <sheetViews>
    <sheetView view="pageBreakPreview" topLeftCell="A7" zoomScale="60" zoomScaleNormal="100" workbookViewId="0">
      <selection activeCell="AC56" sqref="AC56:AF57"/>
    </sheetView>
  </sheetViews>
  <sheetFormatPr defaultColWidth="9" defaultRowHeight="15" x14ac:dyDescent="0.15"/>
  <cols>
    <col min="1" max="1" width="2.625" style="13" customWidth="1"/>
    <col min="2" max="61" width="2.625" style="49" customWidth="1"/>
    <col min="62" max="16384" width="9" style="49"/>
  </cols>
  <sheetData>
    <row r="1" spans="1:63" ht="11.25" customHeight="1" x14ac:dyDescent="0.15">
      <c r="D1" s="245" t="str">
        <f>"令和"&amp;入力シート!B1&amp;"年度　第"&amp;入力シート!B2&amp;"回　　佐賀県中学校総合体育大会"</f>
        <v>令和8年度　第63回　　佐賀県中学校総合体育大会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</row>
    <row r="2" spans="1:63" ht="11.25" customHeight="1" x14ac:dyDescent="0.15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</row>
    <row r="3" spans="1:63" ht="11.25" customHeight="1" x14ac:dyDescent="0.15">
      <c r="C3" s="281" t="s">
        <v>338</v>
      </c>
      <c r="D3" s="281"/>
      <c r="E3" s="281"/>
      <c r="F3" s="281"/>
      <c r="H3" s="284" t="s">
        <v>35</v>
      </c>
      <c r="I3" s="285"/>
      <c r="J3" s="285"/>
      <c r="K3" s="285"/>
      <c r="L3" s="285"/>
      <c r="M3" s="285"/>
      <c r="N3" s="285"/>
      <c r="O3" s="285"/>
      <c r="P3" s="285"/>
      <c r="Q3" s="285"/>
      <c r="R3" s="286"/>
      <c r="T3" s="245" t="s">
        <v>501</v>
      </c>
      <c r="U3" s="245"/>
      <c r="V3" s="245"/>
      <c r="W3" s="245"/>
      <c r="X3" s="245"/>
      <c r="Y3" s="245"/>
      <c r="Z3" s="245"/>
      <c r="AA3" s="245"/>
    </row>
    <row r="4" spans="1:63" ht="11.25" customHeight="1" x14ac:dyDescent="0.15">
      <c r="C4" s="281"/>
      <c r="D4" s="281"/>
      <c r="E4" s="281"/>
      <c r="F4" s="281"/>
      <c r="H4" s="287"/>
      <c r="I4" s="288"/>
      <c r="J4" s="288"/>
      <c r="K4" s="288"/>
      <c r="L4" s="288"/>
      <c r="M4" s="288"/>
      <c r="N4" s="288"/>
      <c r="O4" s="288"/>
      <c r="P4" s="288"/>
      <c r="Q4" s="288"/>
      <c r="R4" s="289"/>
      <c r="T4" s="245"/>
      <c r="U4" s="245"/>
      <c r="V4" s="245"/>
      <c r="W4" s="245"/>
      <c r="X4" s="245"/>
      <c r="Y4" s="245"/>
      <c r="Z4" s="245"/>
      <c r="AA4" s="245"/>
    </row>
    <row r="5" spans="1:63" ht="11.25" customHeight="1" thickBot="1" x14ac:dyDescent="0.2"/>
    <row r="6" spans="1:63" x14ac:dyDescent="0.15">
      <c r="A6" s="269" t="s">
        <v>58</v>
      </c>
      <c r="B6" s="270"/>
      <c r="C6" s="270"/>
      <c r="D6" s="270"/>
      <c r="E6" s="270"/>
      <c r="F6" s="270"/>
      <c r="G6" s="270"/>
      <c r="H6" s="279" t="str">
        <f>IF(入力シート!B3="","",INDEX(入力シート!$G$2:$L$100,MATCH(入力シート!$B$3,入力シート!$G$2:$G$100,0),4))</f>
        <v/>
      </c>
      <c r="I6" s="266"/>
      <c r="J6" s="266"/>
      <c r="K6" s="266"/>
      <c r="L6" s="266"/>
      <c r="M6" s="266"/>
      <c r="N6" s="266"/>
      <c r="O6" s="266"/>
      <c r="P6" s="266"/>
      <c r="Q6" s="266"/>
      <c r="R6" s="280"/>
      <c r="S6" s="282" t="s">
        <v>19</v>
      </c>
      <c r="T6" s="282"/>
      <c r="U6" s="282"/>
      <c r="V6" s="282"/>
      <c r="W6" s="282"/>
      <c r="X6" s="282"/>
      <c r="Y6" s="282"/>
      <c r="Z6" s="23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232"/>
      <c r="AB6" s="232"/>
      <c r="AC6" s="232"/>
      <c r="AD6" s="232"/>
      <c r="AE6" s="232"/>
      <c r="AF6" s="232"/>
      <c r="AG6" s="232"/>
      <c r="AH6" s="232"/>
      <c r="AI6" s="232"/>
      <c r="AJ6" s="294"/>
    </row>
    <row r="7" spans="1:63" x14ac:dyDescent="0.15">
      <c r="A7" s="271"/>
      <c r="B7" s="272"/>
      <c r="C7" s="272"/>
      <c r="D7" s="272"/>
      <c r="E7" s="272"/>
      <c r="F7" s="272"/>
      <c r="G7" s="272"/>
      <c r="H7" s="261"/>
      <c r="I7" s="182"/>
      <c r="J7" s="182"/>
      <c r="K7" s="182"/>
      <c r="L7" s="182"/>
      <c r="M7" s="182"/>
      <c r="N7" s="182"/>
      <c r="O7" s="182"/>
      <c r="P7" s="182"/>
      <c r="Q7" s="182"/>
      <c r="R7" s="262"/>
      <c r="S7" s="283"/>
      <c r="T7" s="283"/>
      <c r="U7" s="283"/>
      <c r="V7" s="283"/>
      <c r="W7" s="283"/>
      <c r="X7" s="283"/>
      <c r="Y7" s="283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6"/>
    </row>
    <row r="8" spans="1:63" ht="13.5" customHeight="1" x14ac:dyDescent="0.15">
      <c r="A8" s="293" t="s">
        <v>401</v>
      </c>
      <c r="B8" s="283"/>
      <c r="C8" s="283"/>
      <c r="D8" s="283"/>
      <c r="E8" s="283"/>
      <c r="F8" s="283"/>
      <c r="G8" s="283"/>
      <c r="H8" s="228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58" t="s">
        <v>383</v>
      </c>
      <c r="T8" s="258"/>
      <c r="U8" s="230" t="s">
        <v>402</v>
      </c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29"/>
    </row>
    <row r="9" spans="1:63" ht="13.5" customHeight="1" x14ac:dyDescent="0.15">
      <c r="A9" s="293"/>
      <c r="B9" s="283"/>
      <c r="C9" s="283"/>
      <c r="D9" s="283"/>
      <c r="E9" s="283"/>
      <c r="F9" s="283"/>
      <c r="G9" s="283"/>
      <c r="H9" s="171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258"/>
      <c r="T9" s="258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2"/>
    </row>
    <row r="10" spans="1:63" ht="13.5" customHeight="1" x14ac:dyDescent="0.15">
      <c r="A10" s="293" t="s">
        <v>2</v>
      </c>
      <c r="B10" s="283"/>
      <c r="C10" s="283"/>
      <c r="D10" s="283"/>
      <c r="E10" s="283"/>
      <c r="F10" s="283"/>
      <c r="G10" s="283"/>
      <c r="H10" s="228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58" t="s">
        <v>383</v>
      </c>
      <c r="T10" s="258"/>
      <c r="U10" s="230" t="s">
        <v>392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29"/>
    </row>
    <row r="11" spans="1:63" ht="13.5" customHeight="1" x14ac:dyDescent="0.15">
      <c r="A11" s="293"/>
      <c r="B11" s="283"/>
      <c r="C11" s="283"/>
      <c r="D11" s="283"/>
      <c r="E11" s="283"/>
      <c r="F11" s="283"/>
      <c r="G11" s="283"/>
      <c r="H11" s="171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258"/>
      <c r="T11" s="258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2"/>
    </row>
    <row r="12" spans="1:63" ht="13.5" customHeight="1" x14ac:dyDescent="0.15">
      <c r="A12" s="273" t="s">
        <v>6</v>
      </c>
      <c r="B12" s="274"/>
      <c r="C12" s="274"/>
      <c r="D12" s="274"/>
      <c r="E12" s="274"/>
      <c r="F12" s="274"/>
      <c r="G12" s="275"/>
      <c r="H12" s="228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58" t="s">
        <v>383</v>
      </c>
      <c r="T12" s="258"/>
      <c r="U12" s="230" t="s">
        <v>386</v>
      </c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29"/>
    </row>
    <row r="13" spans="1:63" ht="14.25" customHeight="1" thickBot="1" x14ac:dyDescent="0.2">
      <c r="A13" s="276"/>
      <c r="B13" s="277"/>
      <c r="C13" s="277"/>
      <c r="D13" s="277"/>
      <c r="E13" s="277"/>
      <c r="F13" s="277"/>
      <c r="G13" s="278"/>
      <c r="H13" s="202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59"/>
      <c r="T13" s="259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03"/>
    </row>
    <row r="14" spans="1:63" ht="10.5" customHeight="1" x14ac:dyDescent="0.15">
      <c r="A14" s="173" t="s">
        <v>25</v>
      </c>
      <c r="B14" s="173"/>
      <c r="C14" s="173"/>
      <c r="D14" s="290" t="s">
        <v>121</v>
      </c>
      <c r="E14" s="290"/>
      <c r="F14" s="290"/>
      <c r="G14" s="290"/>
      <c r="H14" s="290"/>
      <c r="I14" s="290"/>
      <c r="J14" s="299"/>
      <c r="K14" s="300"/>
      <c r="L14" s="290" t="s">
        <v>122</v>
      </c>
      <c r="M14" s="290"/>
      <c r="N14" s="290"/>
      <c r="O14" s="50"/>
      <c r="P14" s="50"/>
      <c r="Q14" s="290" t="s">
        <v>123</v>
      </c>
      <c r="R14" s="290"/>
      <c r="S14" s="290"/>
      <c r="T14" s="299"/>
      <c r="U14" s="300"/>
      <c r="V14" s="290" t="s">
        <v>124</v>
      </c>
      <c r="W14" s="290"/>
      <c r="X14" s="290"/>
      <c r="Y14" s="290"/>
      <c r="Z14" s="290"/>
      <c r="AA14" s="50"/>
      <c r="AB14" s="50"/>
      <c r="AC14" s="297"/>
      <c r="AD14" s="297"/>
      <c r="AE14" s="297"/>
      <c r="AF14" s="297"/>
      <c r="AG14" s="297"/>
      <c r="AH14" s="297"/>
      <c r="AI14" s="297"/>
      <c r="AJ14" s="297"/>
    </row>
    <row r="15" spans="1:63" ht="11.25" customHeight="1" thickBot="1" x14ac:dyDescent="0.2">
      <c r="A15" s="173"/>
      <c r="B15" s="173"/>
      <c r="C15" s="173"/>
      <c r="D15" s="291"/>
      <c r="E15" s="291"/>
      <c r="F15" s="291"/>
      <c r="G15" s="291"/>
      <c r="H15" s="291"/>
      <c r="I15" s="291"/>
      <c r="J15" s="301"/>
      <c r="K15" s="302"/>
      <c r="L15" s="291"/>
      <c r="M15" s="291"/>
      <c r="N15" s="291"/>
      <c r="O15" s="82"/>
      <c r="P15" s="82"/>
      <c r="Q15" s="291"/>
      <c r="R15" s="291"/>
      <c r="S15" s="291"/>
      <c r="T15" s="301"/>
      <c r="U15" s="302"/>
      <c r="V15" s="291"/>
      <c r="W15" s="291"/>
      <c r="X15" s="291"/>
      <c r="Y15" s="291"/>
      <c r="Z15" s="291"/>
      <c r="AA15" s="82"/>
      <c r="AB15" s="82"/>
      <c r="AC15" s="298"/>
      <c r="AD15" s="298"/>
      <c r="AE15" s="298"/>
      <c r="AF15" s="298"/>
      <c r="AG15" s="298"/>
      <c r="AH15" s="298"/>
      <c r="AI15" s="298"/>
      <c r="AJ15" s="298"/>
    </row>
    <row r="16" spans="1:63" ht="8.25" customHeight="1" x14ac:dyDescent="0.15">
      <c r="A16" s="264" t="s">
        <v>32</v>
      </c>
      <c r="B16" s="265"/>
      <c r="C16" s="265"/>
      <c r="D16" s="265"/>
      <c r="E16" s="265" t="s">
        <v>486</v>
      </c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 t="s">
        <v>22</v>
      </c>
      <c r="W16" s="265"/>
      <c r="X16" s="265"/>
      <c r="Y16" s="265"/>
      <c r="Z16" s="265"/>
      <c r="AA16" s="265"/>
      <c r="AB16" s="265" t="s">
        <v>12</v>
      </c>
      <c r="AC16" s="265"/>
      <c r="AD16" s="265"/>
      <c r="AE16" s="265"/>
      <c r="AF16" s="265"/>
      <c r="AG16" s="265"/>
      <c r="AH16" s="265"/>
      <c r="AI16" s="265"/>
      <c r="AJ16" s="292"/>
      <c r="AL16" s="303" t="s">
        <v>538</v>
      </c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5"/>
    </row>
    <row r="17" spans="1:63" ht="8.25" customHeight="1" x14ac:dyDescent="0.15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67"/>
      <c r="AL17" s="306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8"/>
    </row>
    <row r="18" spans="1:63" ht="12" customHeight="1" x14ac:dyDescent="0.15">
      <c r="A18" s="257">
        <v>1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67"/>
      <c r="AL18" s="306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8"/>
    </row>
    <row r="19" spans="1:63" ht="12" customHeight="1" x14ac:dyDescent="0.15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67"/>
      <c r="AL19" s="306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8"/>
    </row>
    <row r="20" spans="1:63" ht="12" customHeight="1" x14ac:dyDescent="0.15">
      <c r="A20" s="257">
        <v>2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67"/>
      <c r="AL20" s="306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8"/>
    </row>
    <row r="21" spans="1:63" ht="12" customHeight="1" x14ac:dyDescent="0.15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67"/>
      <c r="AL21" s="306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8"/>
    </row>
    <row r="22" spans="1:63" ht="12" customHeight="1" x14ac:dyDescent="0.15">
      <c r="A22" s="257">
        <v>3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67"/>
      <c r="AL22" s="306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8"/>
    </row>
    <row r="23" spans="1:63" ht="12" customHeight="1" x14ac:dyDescent="0.15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67"/>
      <c r="AL23" s="306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8"/>
    </row>
    <row r="24" spans="1:63" ht="12" customHeight="1" x14ac:dyDescent="0.15">
      <c r="A24" s="257">
        <v>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67"/>
      <c r="AL24" s="306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8"/>
    </row>
    <row r="25" spans="1:63" ht="12" customHeight="1" x14ac:dyDescent="0.15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67"/>
      <c r="AL25" s="306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8"/>
    </row>
    <row r="26" spans="1:63" ht="12" customHeight="1" x14ac:dyDescent="0.15">
      <c r="A26" s="257">
        <v>5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67"/>
      <c r="AL26" s="306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8"/>
    </row>
    <row r="27" spans="1:63" ht="12" customHeight="1" x14ac:dyDescent="0.15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67"/>
      <c r="AL27" s="306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8"/>
    </row>
    <row r="28" spans="1:63" ht="12" customHeight="1" x14ac:dyDescent="0.15">
      <c r="A28" s="257">
        <v>6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67"/>
      <c r="AL28" s="306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8"/>
    </row>
    <row r="29" spans="1:63" ht="12" customHeight="1" x14ac:dyDescent="0.15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67"/>
      <c r="AL29" s="306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8"/>
    </row>
    <row r="30" spans="1:63" ht="12" customHeight="1" x14ac:dyDescent="0.15">
      <c r="A30" s="257">
        <v>7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67"/>
      <c r="AL30" s="306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8"/>
    </row>
    <row r="31" spans="1:63" ht="12" customHeight="1" x14ac:dyDescent="0.15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95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67"/>
      <c r="AL31" s="306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8"/>
    </row>
    <row r="32" spans="1:63" ht="12" customHeight="1" x14ac:dyDescent="0.15">
      <c r="A32" s="257">
        <v>8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67"/>
      <c r="AL32" s="306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8"/>
    </row>
    <row r="33" spans="1:63" ht="12" customHeight="1" thickBot="1" x14ac:dyDescent="0.2">
      <c r="A33" s="263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68"/>
      <c r="AL33" s="306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8"/>
    </row>
    <row r="34" spans="1:63" ht="9.75" customHeight="1" x14ac:dyDescent="0.15">
      <c r="A34" s="266" t="s">
        <v>26</v>
      </c>
      <c r="B34" s="266"/>
      <c r="C34" s="266"/>
      <c r="D34" s="266"/>
      <c r="F34" s="266" t="s">
        <v>535</v>
      </c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L34" s="306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8"/>
    </row>
    <row r="35" spans="1:63" ht="9.75" customHeight="1" thickBot="1" x14ac:dyDescent="0.2">
      <c r="A35" s="173"/>
      <c r="B35" s="173"/>
      <c r="C35" s="173"/>
      <c r="D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L35" s="306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8"/>
    </row>
    <row r="36" spans="1:63" ht="8.25" customHeight="1" x14ac:dyDescent="0.15">
      <c r="A36" s="264" t="s">
        <v>90</v>
      </c>
      <c r="B36" s="265"/>
      <c r="C36" s="265"/>
      <c r="D36" s="265"/>
      <c r="E36" s="265" t="s">
        <v>486</v>
      </c>
      <c r="F36" s="265"/>
      <c r="G36" s="265"/>
      <c r="H36" s="265"/>
      <c r="I36" s="265"/>
      <c r="J36" s="265"/>
      <c r="K36" s="265"/>
      <c r="L36" s="265"/>
      <c r="M36" s="265"/>
      <c r="N36" s="265"/>
      <c r="O36" s="265" t="s">
        <v>4</v>
      </c>
      <c r="P36" s="265"/>
      <c r="Q36" s="265"/>
      <c r="R36" s="265"/>
      <c r="S36" s="265" t="s">
        <v>486</v>
      </c>
      <c r="T36" s="265"/>
      <c r="U36" s="265"/>
      <c r="V36" s="265"/>
      <c r="W36" s="265"/>
      <c r="X36" s="265"/>
      <c r="Y36" s="265"/>
      <c r="Z36" s="265"/>
      <c r="AA36" s="265"/>
      <c r="AB36" s="265"/>
      <c r="AC36" s="265" t="s">
        <v>4</v>
      </c>
      <c r="AD36" s="265"/>
      <c r="AE36" s="265"/>
      <c r="AF36" s="265"/>
      <c r="AG36" s="265" t="s">
        <v>23</v>
      </c>
      <c r="AH36" s="265"/>
      <c r="AI36" s="265"/>
      <c r="AJ36" s="292"/>
      <c r="AL36" s="306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8"/>
    </row>
    <row r="37" spans="1:63" ht="8.25" customHeight="1" x14ac:dyDescent="0.15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67"/>
      <c r="AL37" s="306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8"/>
    </row>
    <row r="38" spans="1:63" ht="12" customHeight="1" x14ac:dyDescent="0.15">
      <c r="A38" s="257" t="s">
        <v>78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67"/>
      <c r="AL38" s="306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8"/>
    </row>
    <row r="39" spans="1:63" ht="12" customHeight="1" x14ac:dyDescent="0.15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67"/>
      <c r="AL39" s="306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8"/>
    </row>
    <row r="40" spans="1:63" ht="12" customHeight="1" x14ac:dyDescent="0.15">
      <c r="A40" s="257" t="s">
        <v>79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67"/>
      <c r="AL40" s="306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8"/>
    </row>
    <row r="41" spans="1:63" ht="12" customHeight="1" x14ac:dyDescent="0.1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67"/>
      <c r="AL41" s="306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8"/>
    </row>
    <row r="42" spans="1:63" ht="12" customHeight="1" x14ac:dyDescent="0.15">
      <c r="A42" s="257" t="s">
        <v>80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67"/>
      <c r="AL42" s="306"/>
      <c r="AM42" s="307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8"/>
    </row>
    <row r="43" spans="1:63" ht="12" customHeight="1" x14ac:dyDescent="0.15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67"/>
      <c r="AL43" s="306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8"/>
    </row>
    <row r="44" spans="1:63" ht="12" customHeight="1" x14ac:dyDescent="0.15">
      <c r="A44" s="257" t="s">
        <v>81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67"/>
      <c r="AL44" s="306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8"/>
    </row>
    <row r="45" spans="1:63" ht="12" customHeight="1" thickBot="1" x14ac:dyDescent="0.2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67"/>
      <c r="AL45" s="309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310"/>
      <c r="AY45" s="310"/>
      <c r="AZ45" s="310"/>
      <c r="BA45" s="310"/>
      <c r="BB45" s="310"/>
      <c r="BC45" s="310"/>
      <c r="BD45" s="310"/>
      <c r="BE45" s="310"/>
      <c r="BF45" s="310"/>
      <c r="BG45" s="310"/>
      <c r="BH45" s="310"/>
      <c r="BI45" s="310"/>
      <c r="BJ45" s="310"/>
      <c r="BK45" s="311"/>
    </row>
    <row r="46" spans="1:63" ht="12" customHeight="1" x14ac:dyDescent="0.15">
      <c r="A46" s="257" t="s">
        <v>82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67"/>
    </row>
    <row r="47" spans="1:63" ht="12" customHeight="1" x14ac:dyDescent="0.15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67"/>
    </row>
    <row r="48" spans="1:63" ht="12" customHeight="1" x14ac:dyDescent="0.15">
      <c r="A48" s="257" t="s">
        <v>83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67"/>
    </row>
    <row r="49" spans="1:36" ht="12" customHeight="1" x14ac:dyDescent="0.1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67"/>
    </row>
    <row r="50" spans="1:36" ht="12" customHeight="1" x14ac:dyDescent="0.15">
      <c r="A50" s="257" t="s">
        <v>84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67"/>
    </row>
    <row r="51" spans="1:36" ht="12" customHeight="1" x14ac:dyDescent="0.15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67"/>
    </row>
    <row r="52" spans="1:36" ht="12" customHeight="1" x14ac:dyDescent="0.15">
      <c r="A52" s="257" t="s">
        <v>85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67"/>
    </row>
    <row r="53" spans="1:36" ht="12" customHeight="1" x14ac:dyDescent="0.15">
      <c r="A53" s="257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67"/>
    </row>
    <row r="54" spans="1:36" ht="12" customHeight="1" x14ac:dyDescent="0.15">
      <c r="A54" s="257" t="s">
        <v>86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67"/>
    </row>
    <row r="55" spans="1:36" ht="12" customHeight="1" x14ac:dyDescent="0.15">
      <c r="A55" s="257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67"/>
    </row>
    <row r="56" spans="1:36" ht="12" customHeight="1" x14ac:dyDescent="0.15">
      <c r="A56" s="257" t="s">
        <v>87</v>
      </c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67"/>
    </row>
    <row r="57" spans="1:36" ht="12" customHeight="1" x14ac:dyDescent="0.15">
      <c r="A57" s="257"/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67"/>
    </row>
    <row r="58" spans="1:36" ht="12" customHeight="1" x14ac:dyDescent="0.15">
      <c r="A58" s="257" t="s">
        <v>88</v>
      </c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67"/>
    </row>
    <row r="59" spans="1:36" ht="12" customHeight="1" x14ac:dyDescent="0.15">
      <c r="A59" s="257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67"/>
    </row>
    <row r="60" spans="1:36" ht="12" customHeight="1" x14ac:dyDescent="0.15">
      <c r="A60" s="257" t="s">
        <v>89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67"/>
    </row>
    <row r="61" spans="1:36" ht="12" customHeight="1" thickBot="1" x14ac:dyDescent="0.2">
      <c r="A61" s="263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68"/>
    </row>
    <row r="62" spans="1:36" x14ac:dyDescent="0.15">
      <c r="A62" s="49"/>
      <c r="C62" s="173" t="s">
        <v>8</v>
      </c>
      <c r="D62" s="173"/>
      <c r="E62" s="173"/>
    </row>
    <row r="63" spans="1:36" ht="12" customHeight="1" x14ac:dyDescent="0.15">
      <c r="A63" s="49"/>
      <c r="F63" s="228">
        <f>COUNTA(E18:E33)+IF(E38="",0,IF(COUNTIF(E18:E33,E38),0,1))+IF(E40="",0,IF(COUNTIF(E18:E33,E40),0,1))+IF(E42="",0,IF(COUNTIF(E18:E33,E42),0,1))+IF(E44="",0,IF(COUNTIF(E18:E33,E44),0,1))+IF(E46="",0,IF(COUNTIF(E18:E33,E46),0,1))+IF(E48="",0,IF(COUNTIF(E18:E33,E48),0,1))+IF(E50="",0,IF(COUNTIF(E18:E33,E50),0,1))+IF(E52="",0,IF(COUNTIF(E18:E33,E52),0,1))+IF(E54="",0,IF(COUNTIF(E18:E33,E54),0,1))+IF(E56="",0,IF(COUNTIF(E18:E33,E56),0,1))+IF(E58="",0,IF(COUNTIF(E18:E33,E58),0,1))+IF(E60="",0,IF(COUNTIF(E18:E33,E60),0,1))+IF(E38="",0,IF(COUNTIF(E18:E33,E38),0,1))+IF(E40="",0,IF(COUNTIF(E18:E33,E40),0,1))+IF(E42="",0,IF(COUNTIF(E18:E33,E42),0,1))+IF(E44="",0,IF(COUNTIF(E18:E33,E44),0,1))+IF(E46="",0,IF(COUNTIF(E18:E33,E46),0,1))+IF(E48="",0,IF(COUNTIF(E18:E33,E48),0,1))+IF(E50="",0,IF(COUNTIF(E18:E33,E50),0,1))+IF(E52="",0,IF(COUNTIF(E18:E33,E52),0,1))+IF(E54="",0,IF(COUNTIF(E18:E33,E54),0,1))+IF(E56="",0,IF(COUNTIF(E18:E33,E56),0,1))+IF(E58="",0,IF(COUNTIF(E18:E33,E58),0,1))+IF(E60="",0,IF(COUNTIF(E18:E33,E60),0,1)) +IF(E38="",0,IF(COUNTIF(E18:E33,E38),0,1))+IF(E40="",0,IF(COUNTIF(E18:E33,E40),0,1))+IF(E42="",0,IF(COUNTIF(E18:E33,E42),0,1))+IF(E44="",0,IF(COUNTIF(E18:E33,E44),0,1))+IF(E46="",0,IF(COUNTIF(E18:E33,E46),0,1))+IF(E48="",0,IF(COUNTIF(E18:E33,E48),0,1))+IF(E50="",0,IF(COUNTIF(E18:E33,E50),0,1))+IF(E52="",0,IF(COUNTIF(E18:E33,E52),0,1))+IF(E54="",0,IF(COUNTIF(E18:E33,E54),0,1))+IF(E56="",0,IF(COUNTIF(E18:E33,E56),0,1))+IF(E58="",0,IF(COUNTIF(E18:E33,E58),0,1))+IF(E60="",0,IF(COUNTIF(E18:E33,E60),0,1))+IF(S38="",0,IF(COUNTIF(E18:E33,S38),0,1))+IF(S40="",0,IF(COUNTIF(E18:E33,S40),0,1))+IF(S42="",0,IF(COUNTIF(E18:E33,S42),0,1))+IF(S44="",0,IF(COUNTIF(E18:E33,S44),0,1))+IF(S46="",0,IF(COUNTIF(E18:E33,S46),0,1))+IF(S48="",0,IF(COUNTIF(E18:E33,S48),0,1))+IF(S50="",0,IF(COUNTIF(E18:E33,S50),0,1))+IF(S52="",0,IF(COUNTIF(E18:E33,S52),0,1))+IF(S54="",0,IF(COUNTIF(E18:E33,S54),0,1))+IF(S56="",0,IF(COUNTIF(E18:E33,S56),0,1))+IF(S58="",0,IF(COUNTIF(E18:E33,S58),0,1))+IF(S60="",0,IF(COUNTIF(E18:E33,S60),0,1))</f>
        <v>0</v>
      </c>
      <c r="G63" s="230"/>
      <c r="H63" s="230"/>
      <c r="I63" s="260"/>
      <c r="J63" s="173" t="s">
        <v>27</v>
      </c>
      <c r="K63" s="173"/>
      <c r="M63" s="173" t="s">
        <v>33</v>
      </c>
      <c r="N63" s="173"/>
      <c r="O63" s="173" t="s">
        <v>530</v>
      </c>
      <c r="P63" s="173"/>
      <c r="Q63" s="173"/>
      <c r="R63" s="173" t="s">
        <v>34</v>
      </c>
      <c r="S63" s="173"/>
      <c r="T63" s="228">
        <f>F63*1000</f>
        <v>0</v>
      </c>
      <c r="U63" s="230"/>
      <c r="V63" s="230"/>
      <c r="W63" s="230"/>
      <c r="X63" s="230"/>
      <c r="Y63" s="230"/>
      <c r="Z63" s="230"/>
      <c r="AA63" s="260"/>
      <c r="AB63" s="173" t="s">
        <v>9</v>
      </c>
      <c r="AC63" s="173"/>
    </row>
    <row r="64" spans="1:36" ht="12" customHeight="1" x14ac:dyDescent="0.15">
      <c r="A64" s="49"/>
      <c r="F64" s="261"/>
      <c r="G64" s="182"/>
      <c r="H64" s="182"/>
      <c r="I64" s="262"/>
      <c r="J64" s="173"/>
      <c r="K64" s="173"/>
      <c r="M64" s="173"/>
      <c r="N64" s="173"/>
      <c r="O64" s="173"/>
      <c r="P64" s="173"/>
      <c r="Q64" s="173"/>
      <c r="R64" s="173"/>
      <c r="S64" s="173"/>
      <c r="T64" s="261"/>
      <c r="U64" s="182"/>
      <c r="V64" s="182"/>
      <c r="W64" s="182"/>
      <c r="X64" s="182"/>
      <c r="Y64" s="182"/>
      <c r="Z64" s="182"/>
      <c r="AA64" s="262"/>
      <c r="AB64" s="173"/>
      <c r="AC64" s="173"/>
    </row>
    <row r="65" spans="1:36" ht="6" customHeight="1" x14ac:dyDescent="0.15"/>
    <row r="66" spans="1:36" x14ac:dyDescent="0.15">
      <c r="A66" s="221" t="s">
        <v>92</v>
      </c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</row>
    <row r="67" spans="1:36" ht="9" customHeight="1" x14ac:dyDescent="0.15"/>
    <row r="68" spans="1:36" x14ac:dyDescent="0.15">
      <c r="A68" s="135" t="s">
        <v>495</v>
      </c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</row>
    <row r="69" spans="1:36" ht="6.75" customHeight="1" x14ac:dyDescent="0.15"/>
    <row r="70" spans="1:36" x14ac:dyDescent="0.15">
      <c r="C70" s="173" t="str">
        <f>"令和"&amp;入力シート!B1&amp;"年"</f>
        <v>令和8年</v>
      </c>
      <c r="D70" s="173"/>
      <c r="E70" s="173"/>
      <c r="F70" s="173"/>
      <c r="G70" s="182"/>
      <c r="H70" s="182"/>
      <c r="I70" s="49" t="s">
        <v>30</v>
      </c>
      <c r="J70" s="182"/>
      <c r="K70" s="182"/>
      <c r="L70" s="49" t="s">
        <v>31</v>
      </c>
    </row>
    <row r="71" spans="1:36" x14ac:dyDescent="0.15">
      <c r="C71" s="13"/>
      <c r="D71" s="13"/>
      <c r="E71" s="13"/>
      <c r="F71" s="13"/>
      <c r="G71" s="13"/>
      <c r="H71" s="13"/>
      <c r="J71" s="13"/>
      <c r="K71" s="13"/>
      <c r="P71" s="18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71" s="182" t="str">
        <f>IF(入力シート!P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R71" s="182" t="str">
        <f>IF(入力シート!Q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S71" s="182" t="str">
        <f>IF(入力シート!R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T71" s="182" t="str">
        <f>IF(入力シート!S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U71" s="182" t="str">
        <f>IF(入力シート!T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V71" s="182" t="str">
        <f>IF(入力シート!U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W71" s="182" t="str">
        <f>IF(入力シート!V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X71" s="182" t="str">
        <f>IF(入力シート!W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Y71" s="173" t="s">
        <v>48</v>
      </c>
      <c r="Z71" s="173"/>
      <c r="AA71" s="173"/>
      <c r="AB71" s="182" t="str">
        <f>IF(入力シート!B4="","",入力シート!B4)</f>
        <v xml:space="preserve"> </v>
      </c>
      <c r="AC71" s="182"/>
      <c r="AD71" s="182"/>
      <c r="AE71" s="182"/>
      <c r="AF71" s="182"/>
      <c r="AG71" s="182"/>
      <c r="AH71" s="182"/>
      <c r="AI71" s="49" t="str">
        <f>IF(入力シート!AE41="","",入力シート!AE41)</f>
        <v/>
      </c>
      <c r="AJ71" s="60" t="s">
        <v>11</v>
      </c>
    </row>
    <row r="72" spans="1:36" ht="12.75" customHeight="1" x14ac:dyDescent="0.15"/>
    <row r="73" spans="1:36" ht="15" customHeight="1" x14ac:dyDescent="0.15">
      <c r="A73" s="312" t="s">
        <v>516</v>
      </c>
      <c r="B73" s="312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12"/>
      <c r="AI73" s="312"/>
      <c r="AJ73" s="312"/>
    </row>
    <row r="74" spans="1:36" ht="15" customHeight="1" x14ac:dyDescent="0.15">
      <c r="A74" s="16"/>
      <c r="B74" s="59"/>
      <c r="C74" s="173" t="str">
        <f>"令和"&amp;入力シート!B1&amp;"年"</f>
        <v>令和8年</v>
      </c>
      <c r="D74" s="173"/>
      <c r="E74" s="173"/>
      <c r="F74" s="173"/>
      <c r="G74" s="182"/>
      <c r="H74" s="182"/>
      <c r="I74" s="49" t="s">
        <v>30</v>
      </c>
      <c r="J74" s="182"/>
      <c r="K74" s="182"/>
      <c r="L74" s="49" t="s">
        <v>31</v>
      </c>
    </row>
    <row r="75" spans="1:36" x14ac:dyDescent="0.15"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82" t="str">
        <f>IF(入力シート!B3="","",INDEX(入力シート!$G$2:$L$100,MATCH(入力シート!$B$3,入力シート!$G$2:$G$100,0),4))&amp;"中学校体育連盟"</f>
        <v>中学校体育連盟</v>
      </c>
      <c r="Q75" s="182"/>
      <c r="R75" s="182"/>
      <c r="S75" s="182"/>
      <c r="T75" s="182"/>
      <c r="U75" s="182"/>
      <c r="V75" s="182"/>
      <c r="W75" s="182"/>
      <c r="X75" s="182"/>
      <c r="Y75" s="173" t="s">
        <v>10</v>
      </c>
      <c r="Z75" s="173"/>
      <c r="AA75" s="173"/>
      <c r="AB75" s="182" t="str">
        <f>IF(入力シート!B3="","",INDEX(入力シート!$G$2:$L$100,MATCH(入力シート!$B$3,入力シート!$G$2:$G$100,0),5))</f>
        <v/>
      </c>
      <c r="AC75" s="182"/>
      <c r="AD75" s="182"/>
      <c r="AE75" s="182"/>
      <c r="AF75" s="182"/>
      <c r="AG75" s="182"/>
      <c r="AH75" s="182"/>
      <c r="AJ75" s="60" t="s">
        <v>11</v>
      </c>
    </row>
  </sheetData>
  <mergeCells count="171">
    <mergeCell ref="AL16:BK45"/>
    <mergeCell ref="AC46:AF47"/>
    <mergeCell ref="S44:AB45"/>
    <mergeCell ref="S46:AB47"/>
    <mergeCell ref="S48:AB49"/>
    <mergeCell ref="S50:AB51"/>
    <mergeCell ref="O50:R51"/>
    <mergeCell ref="O52:R53"/>
    <mergeCell ref="A73:AJ73"/>
    <mergeCell ref="O46:R47"/>
    <mergeCell ref="O48:R49"/>
    <mergeCell ref="S42:AB43"/>
    <mergeCell ref="AG46:AJ47"/>
    <mergeCell ref="V32:AA33"/>
    <mergeCell ref="S36:AB37"/>
    <mergeCell ref="AB26:AJ27"/>
    <mergeCell ref="E28:U29"/>
    <mergeCell ref="E20:U21"/>
    <mergeCell ref="O38:R39"/>
    <mergeCell ref="O40:R41"/>
    <mergeCell ref="O42:R43"/>
    <mergeCell ref="O44:R45"/>
    <mergeCell ref="V20:AA21"/>
    <mergeCell ref="E22:U23"/>
    <mergeCell ref="G74:H74"/>
    <mergeCell ref="J74:K74"/>
    <mergeCell ref="A68:AJ68"/>
    <mergeCell ref="E52:N53"/>
    <mergeCell ref="AC56:AF57"/>
    <mergeCell ref="AC58:AF59"/>
    <mergeCell ref="E60:N61"/>
    <mergeCell ref="AB71:AH71"/>
    <mergeCell ref="O58:R59"/>
    <mergeCell ref="O56:R57"/>
    <mergeCell ref="AC60:AF61"/>
    <mergeCell ref="S54:AB55"/>
    <mergeCell ref="S56:AB57"/>
    <mergeCell ref="S58:AB59"/>
    <mergeCell ref="S60:AB61"/>
    <mergeCell ref="Y71:AA71"/>
    <mergeCell ref="AC54:AF55"/>
    <mergeCell ref="AC52:AF53"/>
    <mergeCell ref="A10:G11"/>
    <mergeCell ref="H10:R11"/>
    <mergeCell ref="H12:R13"/>
    <mergeCell ref="S10:T11"/>
    <mergeCell ref="S12:T13"/>
    <mergeCell ref="T14:U15"/>
    <mergeCell ref="D14:I15"/>
    <mergeCell ref="J14:K15"/>
    <mergeCell ref="L14:N15"/>
    <mergeCell ref="AB28:AJ29"/>
    <mergeCell ref="E30:U31"/>
    <mergeCell ref="V30:AA31"/>
    <mergeCell ref="AB30:AJ31"/>
    <mergeCell ref="O36:R37"/>
    <mergeCell ref="E38:N39"/>
    <mergeCell ref="AG40:AJ41"/>
    <mergeCell ref="E42:N43"/>
    <mergeCell ref="S38:AB39"/>
    <mergeCell ref="A28:D29"/>
    <mergeCell ref="A30:D31"/>
    <mergeCell ref="A40:D41"/>
    <mergeCell ref="Z6:AJ7"/>
    <mergeCell ref="E16:U17"/>
    <mergeCell ref="V14:Z15"/>
    <mergeCell ref="AC14:AJ15"/>
    <mergeCell ref="A38:D39"/>
    <mergeCell ref="A20:D21"/>
    <mergeCell ref="A22:D23"/>
    <mergeCell ref="AB32:AJ33"/>
    <mergeCell ref="AB22:AJ23"/>
    <mergeCell ref="E24:U25"/>
    <mergeCell ref="V24:AA25"/>
    <mergeCell ref="AB24:AJ25"/>
    <mergeCell ref="E26:U27"/>
    <mergeCell ref="V26:AA27"/>
    <mergeCell ref="AG36:AJ37"/>
    <mergeCell ref="V22:AA23"/>
    <mergeCell ref="V28:AA29"/>
    <mergeCell ref="A24:D25"/>
    <mergeCell ref="A26:D27"/>
    <mergeCell ref="E40:N41"/>
    <mergeCell ref="S40:AB41"/>
    <mergeCell ref="D1:AD2"/>
    <mergeCell ref="A6:G7"/>
    <mergeCell ref="A12:G13"/>
    <mergeCell ref="H6:R7"/>
    <mergeCell ref="AB20:AJ21"/>
    <mergeCell ref="T3:AA4"/>
    <mergeCell ref="C3:F4"/>
    <mergeCell ref="A16:D17"/>
    <mergeCell ref="S6:Y7"/>
    <mergeCell ref="A14:C15"/>
    <mergeCell ref="H3:R4"/>
    <mergeCell ref="Q14:S15"/>
    <mergeCell ref="E18:U19"/>
    <mergeCell ref="V18:AA19"/>
    <mergeCell ref="AB18:AJ19"/>
    <mergeCell ref="V16:AA17"/>
    <mergeCell ref="AB16:AJ17"/>
    <mergeCell ref="A18:D19"/>
    <mergeCell ref="A8:G9"/>
    <mergeCell ref="H8:R9"/>
    <mergeCell ref="S8:T9"/>
    <mergeCell ref="U8:AJ9"/>
    <mergeCell ref="U10:AJ11"/>
    <mergeCell ref="U12:AJ13"/>
    <mergeCell ref="AG44:AJ45"/>
    <mergeCell ref="AG58:AJ59"/>
    <mergeCell ref="AG60:AJ61"/>
    <mergeCell ref="E32:U33"/>
    <mergeCell ref="AG56:AJ57"/>
    <mergeCell ref="E36:N37"/>
    <mergeCell ref="AC36:AF37"/>
    <mergeCell ref="AC38:AF39"/>
    <mergeCell ref="AC40:AF41"/>
    <mergeCell ref="AG54:AJ55"/>
    <mergeCell ref="AG42:AJ43"/>
    <mergeCell ref="AC42:AF43"/>
    <mergeCell ref="AC44:AF45"/>
    <mergeCell ref="AG50:AJ51"/>
    <mergeCell ref="AG48:AJ49"/>
    <mergeCell ref="AC48:AF49"/>
    <mergeCell ref="AG38:AJ39"/>
    <mergeCell ref="AG52:AJ53"/>
    <mergeCell ref="AC50:AF51"/>
    <mergeCell ref="F34:AC35"/>
    <mergeCell ref="A50:D51"/>
    <mergeCell ref="C62:E62"/>
    <mergeCell ref="A60:D61"/>
    <mergeCell ref="A58:D59"/>
    <mergeCell ref="A56:D57"/>
    <mergeCell ref="A54:D55"/>
    <mergeCell ref="E56:N57"/>
    <mergeCell ref="E50:N51"/>
    <mergeCell ref="A32:D33"/>
    <mergeCell ref="A36:D37"/>
    <mergeCell ref="A34:D35"/>
    <mergeCell ref="E54:N55"/>
    <mergeCell ref="A44:D45"/>
    <mergeCell ref="A42:D43"/>
    <mergeCell ref="E44:N45"/>
    <mergeCell ref="E46:N47"/>
    <mergeCell ref="E48:N49"/>
    <mergeCell ref="A46:D47"/>
    <mergeCell ref="A48:D49"/>
    <mergeCell ref="K75:O75"/>
    <mergeCell ref="P75:X75"/>
    <mergeCell ref="C70:F70"/>
    <mergeCell ref="A52:D53"/>
    <mergeCell ref="E58:N59"/>
    <mergeCell ref="H75:J75"/>
    <mergeCell ref="Y75:AA75"/>
    <mergeCell ref="E75:G75"/>
    <mergeCell ref="G70:H70"/>
    <mergeCell ref="J70:K70"/>
    <mergeCell ref="S52:AB53"/>
    <mergeCell ref="O54:R55"/>
    <mergeCell ref="O60:R61"/>
    <mergeCell ref="T63:AA64"/>
    <mergeCell ref="A66:AE66"/>
    <mergeCell ref="AB63:AC64"/>
    <mergeCell ref="F63:I64"/>
    <mergeCell ref="J63:K64"/>
    <mergeCell ref="AB75:AH75"/>
    <mergeCell ref="M63:N64"/>
    <mergeCell ref="O63:Q64"/>
    <mergeCell ref="R63:S64"/>
    <mergeCell ref="P71:X71"/>
    <mergeCell ref="C74:F74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K76"/>
  <sheetViews>
    <sheetView view="pageBreakPreview" zoomScale="60" zoomScaleNormal="100" workbookViewId="0">
      <selection activeCell="AH81" sqref="AH81"/>
    </sheetView>
  </sheetViews>
  <sheetFormatPr defaultColWidth="9" defaultRowHeight="15" x14ac:dyDescent="0.15"/>
  <cols>
    <col min="1" max="1" width="2.625" style="13" customWidth="1"/>
    <col min="2" max="61" width="2.625" style="49" customWidth="1"/>
    <col min="62" max="16384" width="9" style="49"/>
  </cols>
  <sheetData>
    <row r="1" spans="1:63" ht="11.25" customHeight="1" x14ac:dyDescent="0.15">
      <c r="D1" s="245" t="str">
        <f>"令和"&amp;入力シート!B1&amp;"年度　第"&amp;入力シート!B2&amp;"回　　佐賀県中学校総合体育大会"</f>
        <v>令和8年度　第63回　　佐賀県中学校総合体育大会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</row>
    <row r="2" spans="1:63" ht="11.25" customHeight="1" x14ac:dyDescent="0.15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</row>
    <row r="3" spans="1:63" ht="11.25" customHeight="1" x14ac:dyDescent="0.15">
      <c r="C3" s="281" t="s">
        <v>384</v>
      </c>
      <c r="D3" s="281"/>
      <c r="E3" s="281"/>
      <c r="F3" s="281"/>
      <c r="H3" s="284" t="s">
        <v>35</v>
      </c>
      <c r="I3" s="285"/>
      <c r="J3" s="285"/>
      <c r="K3" s="285"/>
      <c r="L3" s="285"/>
      <c r="M3" s="285"/>
      <c r="N3" s="285"/>
      <c r="O3" s="285"/>
      <c r="P3" s="285"/>
      <c r="Q3" s="285"/>
      <c r="R3" s="286"/>
      <c r="T3" s="245" t="s">
        <v>501</v>
      </c>
      <c r="U3" s="245"/>
      <c r="V3" s="245"/>
      <c r="W3" s="245"/>
      <c r="X3" s="245"/>
      <c r="Y3" s="245"/>
      <c r="Z3" s="245"/>
      <c r="AA3" s="245"/>
    </row>
    <row r="4" spans="1:63" ht="11.25" customHeight="1" x14ac:dyDescent="0.15">
      <c r="C4" s="281"/>
      <c r="D4" s="281"/>
      <c r="E4" s="281"/>
      <c r="F4" s="281"/>
      <c r="H4" s="287"/>
      <c r="I4" s="288"/>
      <c r="J4" s="288"/>
      <c r="K4" s="288"/>
      <c r="L4" s="288"/>
      <c r="M4" s="288"/>
      <c r="N4" s="288"/>
      <c r="O4" s="288"/>
      <c r="P4" s="288"/>
      <c r="Q4" s="288"/>
      <c r="R4" s="289"/>
      <c r="T4" s="245"/>
      <c r="U4" s="245"/>
      <c r="V4" s="245"/>
      <c r="W4" s="245"/>
      <c r="X4" s="245"/>
      <c r="Y4" s="245"/>
      <c r="Z4" s="245"/>
      <c r="AA4" s="245"/>
    </row>
    <row r="5" spans="1:63" ht="6.75" customHeight="1" thickBot="1" x14ac:dyDescent="0.2"/>
    <row r="6" spans="1:63" x14ac:dyDescent="0.15">
      <c r="A6" s="269" t="s">
        <v>58</v>
      </c>
      <c r="B6" s="270"/>
      <c r="C6" s="270"/>
      <c r="D6" s="270"/>
      <c r="E6" s="270"/>
      <c r="F6" s="270"/>
      <c r="G6" s="270"/>
      <c r="H6" s="279" t="str">
        <f>IF(入力シート!B3="","",INDEX(入力シート!$G$2:$L$100,MATCH(入力シート!$B$3,入力シート!$G$2:$G$100,0),4))</f>
        <v/>
      </c>
      <c r="I6" s="266"/>
      <c r="J6" s="266"/>
      <c r="K6" s="266"/>
      <c r="L6" s="266"/>
      <c r="M6" s="266"/>
      <c r="N6" s="266"/>
      <c r="O6" s="266"/>
      <c r="P6" s="266"/>
      <c r="Q6" s="266"/>
      <c r="R6" s="280"/>
      <c r="S6" s="282" t="s">
        <v>19</v>
      </c>
      <c r="T6" s="282"/>
      <c r="U6" s="282"/>
      <c r="V6" s="282"/>
      <c r="W6" s="282"/>
      <c r="X6" s="282"/>
      <c r="Y6" s="282"/>
      <c r="Z6" s="23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232"/>
      <c r="AB6" s="232"/>
      <c r="AC6" s="232"/>
      <c r="AD6" s="232"/>
      <c r="AE6" s="232"/>
      <c r="AF6" s="232"/>
      <c r="AG6" s="232"/>
      <c r="AH6" s="232"/>
      <c r="AI6" s="232"/>
      <c r="AJ6" s="294"/>
    </row>
    <row r="7" spans="1:63" x14ac:dyDescent="0.15">
      <c r="A7" s="271"/>
      <c r="B7" s="272"/>
      <c r="C7" s="272"/>
      <c r="D7" s="272"/>
      <c r="E7" s="272"/>
      <c r="F7" s="272"/>
      <c r="G7" s="272"/>
      <c r="H7" s="261"/>
      <c r="I7" s="182"/>
      <c r="J7" s="182"/>
      <c r="K7" s="182"/>
      <c r="L7" s="182"/>
      <c r="M7" s="182"/>
      <c r="N7" s="182"/>
      <c r="O7" s="182"/>
      <c r="P7" s="182"/>
      <c r="Q7" s="182"/>
      <c r="R7" s="262"/>
      <c r="S7" s="283"/>
      <c r="T7" s="283"/>
      <c r="U7" s="283"/>
      <c r="V7" s="283"/>
      <c r="W7" s="283"/>
      <c r="X7" s="283"/>
      <c r="Y7" s="283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6"/>
    </row>
    <row r="8" spans="1:63" ht="13.5" customHeight="1" x14ac:dyDescent="0.15">
      <c r="A8" s="293" t="s">
        <v>401</v>
      </c>
      <c r="B8" s="283"/>
      <c r="C8" s="283"/>
      <c r="D8" s="283"/>
      <c r="E8" s="283"/>
      <c r="F8" s="283"/>
      <c r="G8" s="283"/>
      <c r="H8" s="228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58" t="s">
        <v>383</v>
      </c>
      <c r="T8" s="258"/>
      <c r="U8" s="230" t="s">
        <v>402</v>
      </c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29"/>
    </row>
    <row r="9" spans="1:63" ht="13.5" customHeight="1" x14ac:dyDescent="0.15">
      <c r="A9" s="293"/>
      <c r="B9" s="283"/>
      <c r="C9" s="283"/>
      <c r="D9" s="283"/>
      <c r="E9" s="283"/>
      <c r="F9" s="283"/>
      <c r="G9" s="283"/>
      <c r="H9" s="171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258"/>
      <c r="T9" s="258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2"/>
    </row>
    <row r="10" spans="1:63" ht="13.5" customHeight="1" x14ac:dyDescent="0.15">
      <c r="A10" s="293" t="s">
        <v>2</v>
      </c>
      <c r="B10" s="283"/>
      <c r="C10" s="283"/>
      <c r="D10" s="283"/>
      <c r="E10" s="283"/>
      <c r="F10" s="283"/>
      <c r="G10" s="283"/>
      <c r="H10" s="228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58" t="s">
        <v>383</v>
      </c>
      <c r="T10" s="258"/>
      <c r="U10" s="230" t="s">
        <v>392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29"/>
    </row>
    <row r="11" spans="1:63" ht="13.5" customHeight="1" x14ac:dyDescent="0.15">
      <c r="A11" s="293"/>
      <c r="B11" s="283"/>
      <c r="C11" s="283"/>
      <c r="D11" s="283"/>
      <c r="E11" s="283"/>
      <c r="F11" s="283"/>
      <c r="G11" s="283"/>
      <c r="H11" s="171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258"/>
      <c r="T11" s="258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2"/>
    </row>
    <row r="12" spans="1:63" ht="13.5" customHeight="1" x14ac:dyDescent="0.15">
      <c r="A12" s="273" t="s">
        <v>6</v>
      </c>
      <c r="B12" s="274"/>
      <c r="C12" s="274"/>
      <c r="D12" s="274"/>
      <c r="E12" s="274"/>
      <c r="F12" s="274"/>
      <c r="G12" s="275"/>
      <c r="H12" s="228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58" t="s">
        <v>383</v>
      </c>
      <c r="T12" s="258"/>
      <c r="U12" s="230" t="s">
        <v>386</v>
      </c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29"/>
    </row>
    <row r="13" spans="1:63" ht="14.25" customHeight="1" thickBot="1" x14ac:dyDescent="0.2">
      <c r="A13" s="276"/>
      <c r="B13" s="277"/>
      <c r="C13" s="277"/>
      <c r="D13" s="277"/>
      <c r="E13" s="277"/>
      <c r="F13" s="277"/>
      <c r="G13" s="278"/>
      <c r="H13" s="202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59"/>
      <c r="T13" s="259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03"/>
    </row>
    <row r="14" spans="1:63" ht="10.5" customHeight="1" x14ac:dyDescent="0.15">
      <c r="A14" s="173" t="s">
        <v>25</v>
      </c>
      <c r="B14" s="173"/>
      <c r="C14" s="173"/>
      <c r="D14" s="290" t="s">
        <v>121</v>
      </c>
      <c r="E14" s="290"/>
      <c r="F14" s="290"/>
      <c r="G14" s="290"/>
      <c r="H14" s="290"/>
      <c r="I14" s="290"/>
      <c r="J14" s="299"/>
      <c r="K14" s="300"/>
      <c r="L14" s="290" t="s">
        <v>122</v>
      </c>
      <c r="M14" s="290"/>
      <c r="N14" s="290"/>
      <c r="O14" s="50"/>
      <c r="P14" s="50"/>
      <c r="Q14" s="290" t="s">
        <v>123</v>
      </c>
      <c r="R14" s="290"/>
      <c r="S14" s="290"/>
      <c r="T14" s="299"/>
      <c r="U14" s="300"/>
      <c r="V14" s="290" t="s">
        <v>124</v>
      </c>
      <c r="W14" s="290"/>
      <c r="X14" s="290"/>
      <c r="Y14" s="290"/>
      <c r="Z14" s="290"/>
      <c r="AA14" s="50"/>
      <c r="AB14" s="50"/>
      <c r="AC14" s="297"/>
      <c r="AD14" s="297"/>
      <c r="AE14" s="297"/>
      <c r="AF14" s="297"/>
      <c r="AG14" s="297"/>
      <c r="AH14" s="297"/>
      <c r="AI14" s="297"/>
      <c r="AJ14" s="297"/>
    </row>
    <row r="15" spans="1:63" ht="12" customHeight="1" thickBot="1" x14ac:dyDescent="0.2">
      <c r="A15" s="173"/>
      <c r="B15" s="173"/>
      <c r="C15" s="173"/>
      <c r="D15" s="291"/>
      <c r="E15" s="291"/>
      <c r="F15" s="291"/>
      <c r="G15" s="291"/>
      <c r="H15" s="291"/>
      <c r="I15" s="291"/>
      <c r="J15" s="301"/>
      <c r="K15" s="302"/>
      <c r="L15" s="291"/>
      <c r="M15" s="291"/>
      <c r="N15" s="291"/>
      <c r="O15" s="82"/>
      <c r="P15" s="82"/>
      <c r="Q15" s="291"/>
      <c r="R15" s="291"/>
      <c r="S15" s="291"/>
      <c r="T15" s="301"/>
      <c r="U15" s="302"/>
      <c r="V15" s="291"/>
      <c r="W15" s="291"/>
      <c r="X15" s="291"/>
      <c r="Y15" s="291"/>
      <c r="Z15" s="291"/>
      <c r="AA15" s="82"/>
      <c r="AB15" s="82"/>
      <c r="AC15" s="298"/>
      <c r="AD15" s="298"/>
      <c r="AE15" s="298"/>
      <c r="AF15" s="298"/>
      <c r="AG15" s="298"/>
      <c r="AH15" s="298"/>
      <c r="AI15" s="298"/>
      <c r="AJ15" s="298"/>
    </row>
    <row r="16" spans="1:63" ht="8.25" customHeight="1" x14ac:dyDescent="0.15">
      <c r="A16" s="264" t="s">
        <v>21</v>
      </c>
      <c r="B16" s="265"/>
      <c r="C16" s="265"/>
      <c r="D16" s="265"/>
      <c r="E16" s="265" t="s">
        <v>486</v>
      </c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 t="s">
        <v>22</v>
      </c>
      <c r="W16" s="265"/>
      <c r="X16" s="265"/>
      <c r="Y16" s="265"/>
      <c r="Z16" s="265"/>
      <c r="AA16" s="265"/>
      <c r="AB16" s="265" t="s">
        <v>12</v>
      </c>
      <c r="AC16" s="265"/>
      <c r="AD16" s="265"/>
      <c r="AE16" s="265"/>
      <c r="AF16" s="265"/>
      <c r="AG16" s="265"/>
      <c r="AH16" s="265"/>
      <c r="AI16" s="265"/>
      <c r="AJ16" s="292"/>
      <c r="AL16" s="303" t="s">
        <v>538</v>
      </c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5"/>
    </row>
    <row r="17" spans="1:63" ht="8.25" customHeight="1" x14ac:dyDescent="0.15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67"/>
      <c r="AL17" s="306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8"/>
    </row>
    <row r="18" spans="1:63" ht="12" customHeight="1" x14ac:dyDescent="0.15">
      <c r="A18" s="257">
        <v>1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67"/>
      <c r="AL18" s="306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8"/>
    </row>
    <row r="19" spans="1:63" ht="12" customHeight="1" x14ac:dyDescent="0.15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67"/>
      <c r="AL19" s="306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8"/>
    </row>
    <row r="20" spans="1:63" ht="12" customHeight="1" x14ac:dyDescent="0.15">
      <c r="A20" s="257">
        <v>2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67"/>
      <c r="AL20" s="306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8"/>
    </row>
    <row r="21" spans="1:63" ht="12" customHeight="1" x14ac:dyDescent="0.15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67"/>
      <c r="AL21" s="306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8"/>
    </row>
    <row r="22" spans="1:63" ht="12" customHeight="1" x14ac:dyDescent="0.15">
      <c r="A22" s="257">
        <v>3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67"/>
      <c r="AL22" s="306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8"/>
    </row>
    <row r="23" spans="1:63" ht="12" customHeight="1" x14ac:dyDescent="0.15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67"/>
      <c r="AL23" s="306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8"/>
    </row>
    <row r="24" spans="1:63" ht="12" customHeight="1" x14ac:dyDescent="0.15">
      <c r="A24" s="257">
        <v>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67"/>
      <c r="AL24" s="306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8"/>
    </row>
    <row r="25" spans="1:63" ht="12" customHeight="1" x14ac:dyDescent="0.15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67"/>
      <c r="AL25" s="306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8"/>
    </row>
    <row r="26" spans="1:63" ht="12" customHeight="1" x14ac:dyDescent="0.15">
      <c r="A26" s="257">
        <v>5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67"/>
      <c r="AL26" s="306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8"/>
    </row>
    <row r="27" spans="1:63" ht="12" customHeight="1" x14ac:dyDescent="0.15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67"/>
      <c r="AL27" s="306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8"/>
    </row>
    <row r="28" spans="1:63" ht="12" customHeight="1" x14ac:dyDescent="0.15">
      <c r="A28" s="257">
        <v>6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67"/>
      <c r="AL28" s="306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8"/>
    </row>
    <row r="29" spans="1:63" ht="12" customHeight="1" x14ac:dyDescent="0.15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67"/>
      <c r="AL29" s="306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8"/>
    </row>
    <row r="30" spans="1:63" ht="12" customHeight="1" x14ac:dyDescent="0.15">
      <c r="A30" s="257">
        <v>7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67"/>
      <c r="AL30" s="306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8"/>
    </row>
    <row r="31" spans="1:63" ht="12" customHeight="1" x14ac:dyDescent="0.15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95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67"/>
      <c r="AL31" s="306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8"/>
    </row>
    <row r="32" spans="1:63" ht="12" customHeight="1" x14ac:dyDescent="0.15">
      <c r="A32" s="257">
        <v>8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67"/>
      <c r="AL32" s="306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8"/>
    </row>
    <row r="33" spans="1:63" ht="12" customHeight="1" thickBot="1" x14ac:dyDescent="0.2">
      <c r="A33" s="263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68"/>
      <c r="AL33" s="306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8"/>
    </row>
    <row r="34" spans="1:63" ht="9.75" customHeight="1" x14ac:dyDescent="0.15">
      <c r="A34" s="266" t="s">
        <v>26</v>
      </c>
      <c r="B34" s="266"/>
      <c r="C34" s="266"/>
      <c r="D34" s="266"/>
      <c r="F34" s="266" t="s">
        <v>535</v>
      </c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L34" s="306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8"/>
    </row>
    <row r="35" spans="1:63" ht="9.75" customHeight="1" thickBot="1" x14ac:dyDescent="0.2">
      <c r="A35" s="173"/>
      <c r="B35" s="173"/>
      <c r="C35" s="173"/>
      <c r="D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L35" s="306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8"/>
    </row>
    <row r="36" spans="1:63" ht="8.25" customHeight="1" x14ac:dyDescent="0.15">
      <c r="A36" s="264" t="s">
        <v>90</v>
      </c>
      <c r="B36" s="265"/>
      <c r="C36" s="265"/>
      <c r="D36" s="265"/>
      <c r="E36" s="265" t="s">
        <v>486</v>
      </c>
      <c r="F36" s="265"/>
      <c r="G36" s="265"/>
      <c r="H36" s="265"/>
      <c r="I36" s="265"/>
      <c r="J36" s="265"/>
      <c r="K36" s="265"/>
      <c r="L36" s="265"/>
      <c r="M36" s="265"/>
      <c r="N36" s="265"/>
      <c r="O36" s="265" t="s">
        <v>4</v>
      </c>
      <c r="P36" s="265"/>
      <c r="Q36" s="265"/>
      <c r="R36" s="265"/>
      <c r="S36" s="265" t="s">
        <v>486</v>
      </c>
      <c r="T36" s="265"/>
      <c r="U36" s="265"/>
      <c r="V36" s="265"/>
      <c r="W36" s="265"/>
      <c r="X36" s="265"/>
      <c r="Y36" s="265"/>
      <c r="Z36" s="265"/>
      <c r="AA36" s="265"/>
      <c r="AB36" s="265"/>
      <c r="AC36" s="265" t="s">
        <v>4</v>
      </c>
      <c r="AD36" s="265"/>
      <c r="AE36" s="265"/>
      <c r="AF36" s="265"/>
      <c r="AG36" s="265" t="s">
        <v>23</v>
      </c>
      <c r="AH36" s="265"/>
      <c r="AI36" s="265"/>
      <c r="AJ36" s="292"/>
      <c r="AL36" s="306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8"/>
    </row>
    <row r="37" spans="1:63" ht="8.25" customHeight="1" x14ac:dyDescent="0.15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67"/>
      <c r="AL37" s="306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8"/>
    </row>
    <row r="38" spans="1:63" ht="12" customHeight="1" x14ac:dyDescent="0.15">
      <c r="A38" s="257" t="s">
        <v>78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67"/>
      <c r="AL38" s="306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8"/>
    </row>
    <row r="39" spans="1:63" ht="12" customHeight="1" x14ac:dyDescent="0.15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67"/>
      <c r="AL39" s="306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8"/>
    </row>
    <row r="40" spans="1:63" ht="12" customHeight="1" x14ac:dyDescent="0.15">
      <c r="A40" s="257" t="s">
        <v>79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67"/>
      <c r="AL40" s="306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8"/>
    </row>
    <row r="41" spans="1:63" ht="12" customHeight="1" x14ac:dyDescent="0.1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67"/>
      <c r="AL41" s="306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8"/>
    </row>
    <row r="42" spans="1:63" ht="12" customHeight="1" x14ac:dyDescent="0.15">
      <c r="A42" s="257" t="s">
        <v>80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67"/>
      <c r="AL42" s="306"/>
      <c r="AM42" s="307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8"/>
    </row>
    <row r="43" spans="1:63" ht="12" customHeight="1" x14ac:dyDescent="0.15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67"/>
      <c r="AL43" s="306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8"/>
    </row>
    <row r="44" spans="1:63" ht="12" customHeight="1" x14ac:dyDescent="0.15">
      <c r="A44" s="257" t="s">
        <v>81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67"/>
      <c r="AL44" s="306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8"/>
    </row>
    <row r="45" spans="1:63" ht="12" customHeight="1" thickBot="1" x14ac:dyDescent="0.2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67"/>
      <c r="AL45" s="309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310"/>
      <c r="AY45" s="310"/>
      <c r="AZ45" s="310"/>
      <c r="BA45" s="310"/>
      <c r="BB45" s="310"/>
      <c r="BC45" s="310"/>
      <c r="BD45" s="310"/>
      <c r="BE45" s="310"/>
      <c r="BF45" s="310"/>
      <c r="BG45" s="310"/>
      <c r="BH45" s="310"/>
      <c r="BI45" s="310"/>
      <c r="BJ45" s="310"/>
      <c r="BK45" s="311"/>
    </row>
    <row r="46" spans="1:63" ht="12" customHeight="1" x14ac:dyDescent="0.15">
      <c r="A46" s="257" t="s">
        <v>82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67"/>
    </row>
    <row r="47" spans="1:63" ht="12" customHeight="1" x14ac:dyDescent="0.15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67"/>
    </row>
    <row r="48" spans="1:63" ht="12" customHeight="1" x14ac:dyDescent="0.15">
      <c r="A48" s="257" t="s">
        <v>83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67"/>
    </row>
    <row r="49" spans="1:36" ht="12" customHeight="1" x14ac:dyDescent="0.1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67"/>
    </row>
    <row r="50" spans="1:36" ht="12" customHeight="1" x14ac:dyDescent="0.15">
      <c r="A50" s="257" t="s">
        <v>84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67"/>
    </row>
    <row r="51" spans="1:36" ht="12" customHeight="1" x14ac:dyDescent="0.15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67"/>
    </row>
    <row r="52" spans="1:36" ht="12" customHeight="1" x14ac:dyDescent="0.15">
      <c r="A52" s="257" t="s">
        <v>85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67"/>
    </row>
    <row r="53" spans="1:36" ht="12" customHeight="1" x14ac:dyDescent="0.15">
      <c r="A53" s="257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67"/>
    </row>
    <row r="54" spans="1:36" ht="12" customHeight="1" x14ac:dyDescent="0.15">
      <c r="A54" s="257" t="s">
        <v>86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67"/>
    </row>
    <row r="55" spans="1:36" ht="12" customHeight="1" x14ac:dyDescent="0.15">
      <c r="A55" s="257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67"/>
    </row>
    <row r="56" spans="1:36" ht="12" customHeight="1" x14ac:dyDescent="0.15">
      <c r="A56" s="257" t="s">
        <v>87</v>
      </c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67"/>
    </row>
    <row r="57" spans="1:36" ht="12" customHeight="1" x14ac:dyDescent="0.15">
      <c r="A57" s="257"/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67"/>
    </row>
    <row r="58" spans="1:36" ht="12" customHeight="1" x14ac:dyDescent="0.15">
      <c r="A58" s="257" t="s">
        <v>88</v>
      </c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67"/>
    </row>
    <row r="59" spans="1:36" ht="12" customHeight="1" x14ac:dyDescent="0.15">
      <c r="A59" s="257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67"/>
    </row>
    <row r="60" spans="1:36" ht="12" customHeight="1" x14ac:dyDescent="0.15">
      <c r="A60" s="257" t="s">
        <v>89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67"/>
    </row>
    <row r="61" spans="1:36" ht="12" customHeight="1" thickBot="1" x14ac:dyDescent="0.2">
      <c r="A61" s="263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68"/>
    </row>
    <row r="62" spans="1:36" ht="8.25" customHeight="1" x14ac:dyDescent="0.15">
      <c r="A62" s="49"/>
    </row>
    <row r="63" spans="1:36" x14ac:dyDescent="0.15">
      <c r="A63" s="49"/>
      <c r="C63" s="173" t="s">
        <v>8</v>
      </c>
      <c r="D63" s="173"/>
      <c r="E63" s="173"/>
    </row>
    <row r="64" spans="1:36" ht="12" customHeight="1" x14ac:dyDescent="0.15">
      <c r="A64" s="49"/>
      <c r="F64" s="228">
        <f>COUNTA(E18:E33)+IF(E38="",0,IF(COUNTIF(E18:E33,E38),0,1))+IF(E40="",0,IF(COUNTIF(E18:E33,E40),0,1))+IF(E42="",0,IF(COUNTIF(E18:E33,E42),0,1))+IF(E44="",0,IF(COUNTIF(E18:E33,E44),0,1))+IF(E46="",0,IF(COUNTIF(E18:E33,E46),0,1))+IF(E48="",0,IF(COUNTIF(E18:E33,E48),0,1))+IF(E50="",0,IF(COUNTIF(E18:E33,E50),0,1))+IF(E52="",0,IF(COUNTIF(E18:E33,E52),0,1))+IF(E54="",0,IF(COUNTIF(E18:E33,E54),0,1))+IF(E56="",0,IF(COUNTIF(E18:E33,E56),0,1))+IF(E58="",0,IF(COUNTIF(E18:E33,E58),0,1))+IF(E60="",0,IF(COUNTIF(E18:E33,E60),0,1))+IF(E38="",0,IF(COUNTIF(E18:E33,E38),0,1))+IF(E40="",0,IF(COUNTIF(E18:E33,E40),0,1))+IF(E42="",0,IF(COUNTIF(E18:E33,E42),0,1))+IF(E44="",0,IF(COUNTIF(E18:E33,E44),0,1))+IF(E46="",0,IF(COUNTIF(E18:E33,E46),0,1))+IF(E48="",0,IF(COUNTIF(E18:E33,E48),0,1))+IF(E50="",0,IF(COUNTIF(E18:E33,E50),0,1))+IF(E52="",0,IF(COUNTIF(E18:E33,E52),0,1))+IF(E54="",0,IF(COUNTIF(E18:E33,E54),0,1))+IF(E56="",0,IF(COUNTIF(E18:E33,E56),0,1))+IF(E58="",0,IF(COUNTIF(E18:E33,E58),0,1))+IF(E60="",0,IF(COUNTIF(E18:E33,E60),0,1)) +IF(E38="",0,IF(COUNTIF(E18:E33,E38),0,1))+IF(E40="",0,IF(COUNTIF(E18:E33,E40),0,1))+IF(E42="",0,IF(COUNTIF(E18:E33,E42),0,1))+IF(E44="",0,IF(COUNTIF(E18:E33,E44),0,1))+IF(E46="",0,IF(COUNTIF(E18:E33,E46),0,1))+IF(E48="",0,IF(COUNTIF(E18:E33,E48),0,1))+IF(E50="",0,IF(COUNTIF(E18:E33,E50),0,1))+IF(E52="",0,IF(COUNTIF(E18:E33,E52),0,1))+IF(E54="",0,IF(COUNTIF(E18:E33,E54),0,1))+IF(E56="",0,IF(COUNTIF(E18:E33,E56),0,1))+IF(E58="",0,IF(COUNTIF(E18:E33,E58),0,1))+IF(E60="",0,IF(COUNTIF(E18:E33,E60),0,1))+IF(S38="",0,IF(COUNTIF(E18:E33,S38),0,1))+IF(S40="",0,IF(COUNTIF(E18:E33,S40),0,1))+IF(S42="",0,IF(COUNTIF(E18:E33,S42),0,1))+IF(S44="",0,IF(COUNTIF(E18:E33,S44),0,1))+IF(S46="",0,IF(COUNTIF(E18:E33,S46),0,1))+IF(S48="",0,IF(COUNTIF(E18:E33,S48),0,1))+IF(S50="",0,IF(COUNTIF(E18:E33,S50),0,1))+IF(S52="",0,IF(COUNTIF(E18:E33,S52),0,1))+IF(S54="",0,IF(COUNTIF(E18:E33,S54),0,1))+IF(S56="",0,IF(COUNTIF(E18:E33,S56),0,1))+IF(S58="",0,IF(COUNTIF(E18:E33,S58),0,1))+IF(S60="",0,IF(COUNTIF(E18:E33,S60),0,1))</f>
        <v>0</v>
      </c>
      <c r="G64" s="230"/>
      <c r="H64" s="230"/>
      <c r="I64" s="260"/>
      <c r="J64" s="173" t="s">
        <v>27</v>
      </c>
      <c r="K64" s="173"/>
      <c r="M64" s="173" t="s">
        <v>28</v>
      </c>
      <c r="N64" s="173"/>
      <c r="O64" s="173" t="s">
        <v>530</v>
      </c>
      <c r="P64" s="173"/>
      <c r="Q64" s="173"/>
      <c r="R64" s="173" t="s">
        <v>29</v>
      </c>
      <c r="S64" s="173"/>
      <c r="T64" s="228">
        <f>F64*1000</f>
        <v>0</v>
      </c>
      <c r="U64" s="230"/>
      <c r="V64" s="230"/>
      <c r="W64" s="230"/>
      <c r="X64" s="230"/>
      <c r="Y64" s="230"/>
      <c r="Z64" s="230"/>
      <c r="AA64" s="260"/>
      <c r="AB64" s="173" t="s">
        <v>9</v>
      </c>
      <c r="AC64" s="173"/>
    </row>
    <row r="65" spans="1:36" ht="12" customHeight="1" x14ac:dyDescent="0.15">
      <c r="A65" s="49"/>
      <c r="F65" s="261"/>
      <c r="G65" s="182"/>
      <c r="H65" s="182"/>
      <c r="I65" s="262"/>
      <c r="J65" s="173"/>
      <c r="K65" s="173"/>
      <c r="M65" s="173"/>
      <c r="N65" s="173"/>
      <c r="O65" s="173"/>
      <c r="P65" s="173"/>
      <c r="Q65" s="173"/>
      <c r="R65" s="173"/>
      <c r="S65" s="173"/>
      <c r="T65" s="261"/>
      <c r="U65" s="182"/>
      <c r="V65" s="182"/>
      <c r="W65" s="182"/>
      <c r="X65" s="182"/>
      <c r="Y65" s="182"/>
      <c r="Z65" s="182"/>
      <c r="AA65" s="262"/>
      <c r="AB65" s="173"/>
      <c r="AC65" s="173"/>
    </row>
    <row r="66" spans="1:36" ht="6" customHeight="1" x14ac:dyDescent="0.15"/>
    <row r="67" spans="1:36" x14ac:dyDescent="0.15">
      <c r="A67" s="221" t="s">
        <v>92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</row>
    <row r="68" spans="1:36" ht="7.5" customHeight="1" x14ac:dyDescent="0.15"/>
    <row r="69" spans="1:36" x14ac:dyDescent="0.15">
      <c r="A69" s="312" t="s">
        <v>495</v>
      </c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</row>
    <row r="70" spans="1:36" ht="9" customHeight="1" x14ac:dyDescent="0.15"/>
    <row r="71" spans="1:36" x14ac:dyDescent="0.15">
      <c r="C71" s="173" t="str">
        <f>"令和"&amp;入力シート!B1&amp;"年"</f>
        <v>令和8年</v>
      </c>
      <c r="D71" s="173"/>
      <c r="E71" s="173"/>
      <c r="F71" s="173"/>
      <c r="G71" s="182"/>
      <c r="H71" s="182"/>
      <c r="I71" s="49" t="s">
        <v>30</v>
      </c>
      <c r="J71" s="182"/>
      <c r="K71" s="182"/>
      <c r="L71" s="49" t="s">
        <v>31</v>
      </c>
    </row>
    <row r="72" spans="1:36" x14ac:dyDescent="0.15">
      <c r="C72" s="13"/>
      <c r="D72" s="13"/>
      <c r="E72" s="13"/>
      <c r="F72" s="13"/>
      <c r="G72" s="13"/>
      <c r="H72" s="13"/>
      <c r="J72" s="13"/>
      <c r="K72" s="13"/>
      <c r="P72" s="18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72" s="182"/>
      <c r="R72" s="182"/>
      <c r="S72" s="182"/>
      <c r="T72" s="182"/>
      <c r="U72" s="182"/>
      <c r="V72" s="182"/>
      <c r="W72" s="182"/>
      <c r="X72" s="182"/>
      <c r="Y72" s="173" t="s">
        <v>405</v>
      </c>
      <c r="Z72" s="173"/>
      <c r="AA72" s="173"/>
      <c r="AB72" s="182" t="str">
        <f>IF(入力シート!B4="","",入力シート!B4)</f>
        <v xml:space="preserve"> </v>
      </c>
      <c r="AC72" s="182"/>
      <c r="AD72" s="182"/>
      <c r="AE72" s="182"/>
      <c r="AF72" s="182"/>
      <c r="AG72" s="182"/>
      <c r="AH72" s="182"/>
      <c r="AJ72" s="60" t="s">
        <v>406</v>
      </c>
    </row>
    <row r="73" spans="1:36" x14ac:dyDescent="0.15">
      <c r="C73" s="13"/>
      <c r="D73" s="13"/>
      <c r="E73" s="13"/>
      <c r="F73" s="13"/>
      <c r="G73" s="13"/>
      <c r="H73" s="13"/>
      <c r="J73" s="13"/>
      <c r="K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</row>
    <row r="74" spans="1:36" x14ac:dyDescent="0.15">
      <c r="A74" s="312" t="s">
        <v>516</v>
      </c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</row>
    <row r="75" spans="1:36" ht="15.75" customHeight="1" x14ac:dyDescent="0.15">
      <c r="C75" s="173" t="str">
        <f>"令和"&amp;入力シート!B1&amp;"年"</f>
        <v>令和8年</v>
      </c>
      <c r="D75" s="173"/>
      <c r="E75" s="173"/>
      <c r="F75" s="173"/>
      <c r="G75" s="182"/>
      <c r="H75" s="182"/>
      <c r="I75" s="49" t="s">
        <v>30</v>
      </c>
      <c r="J75" s="182"/>
      <c r="K75" s="182"/>
      <c r="L75" s="49" t="s">
        <v>31</v>
      </c>
    </row>
    <row r="76" spans="1:36" x14ac:dyDescent="0.15"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82" t="str">
        <f>IF(入力シート!B3="","",INDEX(入力シート!$G$2:$L$100,MATCH(入力シート!$B$3,入力シート!$G$2:$G$100,0),4))&amp;"中学校体育連盟"</f>
        <v>中学校体育連盟</v>
      </c>
      <c r="Q76" s="182"/>
      <c r="R76" s="182"/>
      <c r="S76" s="182"/>
      <c r="T76" s="182"/>
      <c r="U76" s="182"/>
      <c r="V76" s="182"/>
      <c r="W76" s="182"/>
      <c r="X76" s="182"/>
      <c r="Y76" s="173" t="s">
        <v>10</v>
      </c>
      <c r="Z76" s="173"/>
      <c r="AA76" s="173"/>
      <c r="AB76" s="182" t="str">
        <f>IF(入力シート!B3="","",INDEX(入力シート!$G$2:$L$100,MATCH(入力シート!$B$3,入力シート!$G$2:$G$100,0),5))</f>
        <v/>
      </c>
      <c r="AC76" s="182"/>
      <c r="AD76" s="182"/>
      <c r="AE76" s="182"/>
      <c r="AF76" s="182"/>
      <c r="AG76" s="182"/>
      <c r="AH76" s="182"/>
      <c r="AJ76" s="60" t="s">
        <v>11</v>
      </c>
    </row>
  </sheetData>
  <mergeCells count="171">
    <mergeCell ref="AL16:BK45"/>
    <mergeCell ref="E76:G76"/>
    <mergeCell ref="H76:J76"/>
    <mergeCell ref="K76:O76"/>
    <mergeCell ref="P76:X76"/>
    <mergeCell ref="Y76:AA76"/>
    <mergeCell ref="AB76:AH76"/>
    <mergeCell ref="T64:AA65"/>
    <mergeCell ref="AB64:AC65"/>
    <mergeCell ref="A67:AE67"/>
    <mergeCell ref="C71:F71"/>
    <mergeCell ref="G71:H71"/>
    <mergeCell ref="J71:K71"/>
    <mergeCell ref="P72:X72"/>
    <mergeCell ref="Y72:AA72"/>
    <mergeCell ref="AB72:AH72"/>
    <mergeCell ref="A69:AJ69"/>
    <mergeCell ref="A74:AJ74"/>
    <mergeCell ref="C75:F75"/>
    <mergeCell ref="G75:H75"/>
    <mergeCell ref="J75:K75"/>
    <mergeCell ref="C63:E63"/>
    <mergeCell ref="F64:I65"/>
    <mergeCell ref="J64:K65"/>
    <mergeCell ref="M64:N65"/>
    <mergeCell ref="O64:Q65"/>
    <mergeCell ref="R64:S65"/>
    <mergeCell ref="A60:D61"/>
    <mergeCell ref="E60:N61"/>
    <mergeCell ref="O60:R61"/>
    <mergeCell ref="S60:AB61"/>
    <mergeCell ref="AC60:AF61"/>
    <mergeCell ref="AG60:AJ61"/>
    <mergeCell ref="A58:D59"/>
    <mergeCell ref="E58:N59"/>
    <mergeCell ref="O58:R59"/>
    <mergeCell ref="S58:AB59"/>
    <mergeCell ref="AC58:AF59"/>
    <mergeCell ref="AG58:AJ59"/>
    <mergeCell ref="A56:D57"/>
    <mergeCell ref="E56:N57"/>
    <mergeCell ref="O56:R57"/>
    <mergeCell ref="S56:AB57"/>
    <mergeCell ref="AC56:AF57"/>
    <mergeCell ref="AG56:AJ57"/>
    <mergeCell ref="A54:D55"/>
    <mergeCell ref="E54:N55"/>
    <mergeCell ref="O54:R55"/>
    <mergeCell ref="S54:AB55"/>
    <mergeCell ref="AC54:AF55"/>
    <mergeCell ref="AG54:AJ55"/>
    <mergeCell ref="A52:D53"/>
    <mergeCell ref="E52:N53"/>
    <mergeCell ref="O52:R53"/>
    <mergeCell ref="S52:AB53"/>
    <mergeCell ref="AC52:AF53"/>
    <mergeCell ref="AG52:AJ53"/>
    <mergeCell ref="A50:D51"/>
    <mergeCell ref="E50:N51"/>
    <mergeCell ref="O50:R51"/>
    <mergeCell ref="S50:AB51"/>
    <mergeCell ref="AC50:AF51"/>
    <mergeCell ref="AG50:AJ51"/>
    <mergeCell ref="A48:D49"/>
    <mergeCell ref="E48:N49"/>
    <mergeCell ref="O48:R49"/>
    <mergeCell ref="S48:AB49"/>
    <mergeCell ref="AC48:AF49"/>
    <mergeCell ref="AG48:AJ49"/>
    <mergeCell ref="A46:D47"/>
    <mergeCell ref="E46:N47"/>
    <mergeCell ref="O46:R47"/>
    <mergeCell ref="S46:AB47"/>
    <mergeCell ref="AC46:AF47"/>
    <mergeCell ref="AG46:AJ47"/>
    <mergeCell ref="A44:D45"/>
    <mergeCell ref="E44:N45"/>
    <mergeCell ref="O44:R45"/>
    <mergeCell ref="S44:AB45"/>
    <mergeCell ref="AC44:AF45"/>
    <mergeCell ref="AG44:AJ45"/>
    <mergeCell ref="A42:D43"/>
    <mergeCell ref="E42:N43"/>
    <mergeCell ref="O42:R43"/>
    <mergeCell ref="S42:AB43"/>
    <mergeCell ref="AC42:AF43"/>
    <mergeCell ref="AG42:AJ43"/>
    <mergeCell ref="A40:D41"/>
    <mergeCell ref="E40:N41"/>
    <mergeCell ref="O40:R41"/>
    <mergeCell ref="S40:AB41"/>
    <mergeCell ref="AC40:AF41"/>
    <mergeCell ref="AG40:AJ41"/>
    <mergeCell ref="AG36:AJ37"/>
    <mergeCell ref="A38:D39"/>
    <mergeCell ref="E38:N39"/>
    <mergeCell ref="O38:R39"/>
    <mergeCell ref="S38:AB39"/>
    <mergeCell ref="AC38:AF39"/>
    <mergeCell ref="AG38:AJ39"/>
    <mergeCell ref="A34:D35"/>
    <mergeCell ref="F34:AC35"/>
    <mergeCell ref="A36:D37"/>
    <mergeCell ref="E36:N37"/>
    <mergeCell ref="O36:R37"/>
    <mergeCell ref="S36:AB37"/>
    <mergeCell ref="AC36:AF37"/>
    <mergeCell ref="A30:D31"/>
    <mergeCell ref="E30:U31"/>
    <mergeCell ref="V30:AA31"/>
    <mergeCell ref="AB30:AJ31"/>
    <mergeCell ref="A32:D33"/>
    <mergeCell ref="E32:U33"/>
    <mergeCell ref="V32:AA33"/>
    <mergeCell ref="AB32:AJ33"/>
    <mergeCell ref="A26:D27"/>
    <mergeCell ref="E26:U27"/>
    <mergeCell ref="V26:AA27"/>
    <mergeCell ref="AB26:AJ27"/>
    <mergeCell ref="A28:D29"/>
    <mergeCell ref="E28:U29"/>
    <mergeCell ref="V28:AA29"/>
    <mergeCell ref="AB28:AJ29"/>
    <mergeCell ref="A22:D23"/>
    <mergeCell ref="E22:U23"/>
    <mergeCell ref="V22:AA23"/>
    <mergeCell ref="AB22:AJ23"/>
    <mergeCell ref="A24:D25"/>
    <mergeCell ref="E24:U25"/>
    <mergeCell ref="V24:AA25"/>
    <mergeCell ref="AB24:AJ25"/>
    <mergeCell ref="A18:D19"/>
    <mergeCell ref="E18:U19"/>
    <mergeCell ref="V18:AA19"/>
    <mergeCell ref="AB18:AJ19"/>
    <mergeCell ref="A20:D21"/>
    <mergeCell ref="E20:U21"/>
    <mergeCell ref="V20:AA21"/>
    <mergeCell ref="AB20:AJ21"/>
    <mergeCell ref="V14:Z15"/>
    <mergeCell ref="AC14:AJ15"/>
    <mergeCell ref="A16:D17"/>
    <mergeCell ref="E16:U17"/>
    <mergeCell ref="V16:AA17"/>
    <mergeCell ref="AB16:AJ17"/>
    <mergeCell ref="A12:G13"/>
    <mergeCell ref="H12:R13"/>
    <mergeCell ref="S12:T13"/>
    <mergeCell ref="U12:AJ13"/>
    <mergeCell ref="A14:C15"/>
    <mergeCell ref="D14:I15"/>
    <mergeCell ref="J14:K15"/>
    <mergeCell ref="L14:N15"/>
    <mergeCell ref="Q14:S15"/>
    <mergeCell ref="T14:U15"/>
    <mergeCell ref="D1:AD2"/>
    <mergeCell ref="C3:F4"/>
    <mergeCell ref="H3:R4"/>
    <mergeCell ref="T3:AA4"/>
    <mergeCell ref="A6:G7"/>
    <mergeCell ref="H6:R7"/>
    <mergeCell ref="S6:Y7"/>
    <mergeCell ref="Z6:AJ7"/>
    <mergeCell ref="A10:G11"/>
    <mergeCell ref="H10:R11"/>
    <mergeCell ref="S10:T11"/>
    <mergeCell ref="U10:AJ11"/>
    <mergeCell ref="A8:G9"/>
    <mergeCell ref="H8:R9"/>
    <mergeCell ref="S8:T9"/>
    <mergeCell ref="U8:AJ9"/>
  </mergeCells>
  <phoneticPr fontId="2"/>
  <pageMargins left="0.43307086614173229" right="0.35433070866141736" top="0.39370078740157483" bottom="0.35433070866141736" header="0.51181102362204722" footer="0.51181102362204722"/>
  <pageSetup paperSize="9" scale="87" orientation="portrait" horizontalDpi="4294967293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1E4E-4AFD-4159-9924-7A6F1EC7C6A6}">
  <dimension ref="A1:BW78"/>
  <sheetViews>
    <sheetView view="pageBreakPreview" zoomScale="70" zoomScaleNormal="100" zoomScaleSheetLayoutView="70" workbookViewId="0">
      <selection activeCell="D28" sqref="D28:R29"/>
    </sheetView>
  </sheetViews>
  <sheetFormatPr defaultColWidth="8.75" defaultRowHeight="15" x14ac:dyDescent="0.15"/>
  <cols>
    <col min="1" max="74" width="2" style="16" customWidth="1"/>
    <col min="75" max="75" width="17" style="16" hidden="1" customWidth="1"/>
    <col min="76" max="109" width="2" style="16" customWidth="1"/>
    <col min="110" max="16384" width="8.75" style="16"/>
  </cols>
  <sheetData>
    <row r="1" spans="1:75" ht="13.5" customHeight="1" x14ac:dyDescent="0.15">
      <c r="A1" s="245" t="str">
        <f>"令和"&amp;入力シート!B1&amp;"年度　第"&amp;入力シート!B2&amp;"回　　佐賀県中学校総合体育大会"</f>
        <v>令和8年度　第63回　　佐賀県中学校総合体育大会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</row>
    <row r="2" spans="1:75" ht="13.5" customHeight="1" x14ac:dyDescent="0.1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</row>
    <row r="3" spans="1:75" ht="13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W3" s="16" t="s">
        <v>472</v>
      </c>
    </row>
    <row r="4" spans="1:75" ht="13.5" customHeight="1" x14ac:dyDescent="0.15">
      <c r="A4" s="39"/>
      <c r="B4" s="39"/>
      <c r="C4" s="318" t="s">
        <v>477</v>
      </c>
      <c r="D4" s="318"/>
      <c r="E4" s="318"/>
      <c r="F4" s="318"/>
      <c r="G4" s="318"/>
      <c r="H4" s="318"/>
      <c r="I4" s="318"/>
      <c r="J4" s="245" t="s">
        <v>476</v>
      </c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W4" s="16" t="s">
        <v>475</v>
      </c>
    </row>
    <row r="5" spans="1:75" x14ac:dyDescent="0.15">
      <c r="C5" s="318"/>
      <c r="D5" s="318"/>
      <c r="E5" s="318"/>
      <c r="F5" s="318"/>
      <c r="G5" s="318"/>
      <c r="H5" s="318"/>
      <c r="I5" s="318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BW5" s="16" t="s">
        <v>474</v>
      </c>
    </row>
    <row r="6" spans="1:75" ht="13.5" customHeight="1" x14ac:dyDescent="0.15">
      <c r="A6" s="40"/>
      <c r="B6" s="40"/>
      <c r="C6" s="319" t="s">
        <v>35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1"/>
      <c r="P6" s="41"/>
      <c r="Q6" s="40"/>
      <c r="R6" s="40"/>
      <c r="S6" s="325" t="s">
        <v>504</v>
      </c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41"/>
      <c r="AX6" s="41"/>
      <c r="AY6" s="41"/>
      <c r="AZ6" s="42"/>
      <c r="BA6" s="42"/>
      <c r="BB6" s="42"/>
      <c r="BC6" s="42"/>
      <c r="BD6" s="42"/>
      <c r="BE6" s="42"/>
      <c r="BW6" s="16" t="s">
        <v>473</v>
      </c>
    </row>
    <row r="7" spans="1:75" ht="13.5" customHeight="1" x14ac:dyDescent="0.15">
      <c r="A7" s="40"/>
      <c r="B7" s="40"/>
      <c r="C7" s="322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4"/>
      <c r="P7" s="41"/>
      <c r="Q7" s="40"/>
      <c r="R7" s="40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41"/>
      <c r="AX7" s="41"/>
      <c r="AY7" s="41"/>
      <c r="AZ7" s="42"/>
      <c r="BA7" s="42"/>
      <c r="BB7" s="42"/>
      <c r="BC7" s="42"/>
      <c r="BD7" s="42"/>
      <c r="BE7" s="42"/>
    </row>
    <row r="8" spans="1:75" ht="15.75" thickBo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75" ht="13.5" customHeight="1" x14ac:dyDescent="0.15">
      <c r="A9" s="326" t="s">
        <v>57</v>
      </c>
      <c r="B9" s="327"/>
      <c r="C9" s="327"/>
      <c r="D9" s="327"/>
      <c r="E9" s="327"/>
      <c r="F9" s="327"/>
      <c r="G9" s="327"/>
      <c r="H9" s="328"/>
      <c r="I9" s="332" t="str">
        <f>IF(入力シート!B3="","",INDEX(入力シート!$G$2:$L$100,MATCH(入力シート!$B$3,入力シート!$G$2:$G$100,0),4))</f>
        <v/>
      </c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4"/>
      <c r="AB9" s="332" t="s">
        <v>463</v>
      </c>
      <c r="AC9" s="333"/>
      <c r="AD9" s="333"/>
      <c r="AE9" s="333"/>
      <c r="AF9" s="333"/>
      <c r="AG9" s="333"/>
      <c r="AH9" s="333"/>
      <c r="AI9" s="333"/>
      <c r="AJ9" s="333"/>
      <c r="AK9" s="333"/>
      <c r="AL9" s="334"/>
      <c r="AM9" s="332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8"/>
    </row>
    <row r="10" spans="1:75" ht="13.5" customHeight="1" x14ac:dyDescent="0.15">
      <c r="A10" s="329"/>
      <c r="B10" s="330"/>
      <c r="C10" s="330"/>
      <c r="D10" s="330"/>
      <c r="E10" s="330"/>
      <c r="F10" s="330"/>
      <c r="G10" s="330"/>
      <c r="H10" s="331"/>
      <c r="I10" s="335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7"/>
      <c r="AB10" s="335"/>
      <c r="AC10" s="336"/>
      <c r="AD10" s="336"/>
      <c r="AE10" s="336"/>
      <c r="AF10" s="336"/>
      <c r="AG10" s="336"/>
      <c r="AH10" s="336"/>
      <c r="AI10" s="336"/>
      <c r="AJ10" s="336"/>
      <c r="AK10" s="336"/>
      <c r="AL10" s="337"/>
      <c r="AM10" s="335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9"/>
    </row>
    <row r="11" spans="1:75" x14ac:dyDescent="0.15">
      <c r="A11" s="157" t="s">
        <v>471</v>
      </c>
      <c r="B11" s="146"/>
      <c r="C11" s="146"/>
      <c r="D11" s="146"/>
      <c r="E11" s="146"/>
      <c r="F11" s="146"/>
      <c r="G11" s="146"/>
      <c r="H11" s="146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6" t="s">
        <v>470</v>
      </c>
      <c r="U11" s="146"/>
      <c r="V11" s="146"/>
      <c r="W11" s="146"/>
      <c r="X11" s="146"/>
      <c r="Y11" s="146"/>
      <c r="Z11" s="146"/>
      <c r="AA11" s="146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6" t="s">
        <v>442</v>
      </c>
      <c r="AN11" s="146"/>
      <c r="AO11" s="146"/>
      <c r="AP11" s="146"/>
      <c r="AQ11" s="146"/>
      <c r="AR11" s="146"/>
      <c r="AS11" s="146"/>
      <c r="AT11" s="146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81"/>
    </row>
    <row r="12" spans="1:75" x14ac:dyDescent="0.15">
      <c r="A12" s="157"/>
      <c r="B12" s="146"/>
      <c r="C12" s="146"/>
      <c r="D12" s="146"/>
      <c r="E12" s="146"/>
      <c r="F12" s="146"/>
      <c r="G12" s="146"/>
      <c r="H12" s="146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6"/>
      <c r="U12" s="146"/>
      <c r="V12" s="146"/>
      <c r="W12" s="146"/>
      <c r="X12" s="146"/>
      <c r="Y12" s="146"/>
      <c r="Z12" s="146"/>
      <c r="AA12" s="146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6"/>
      <c r="AN12" s="146"/>
      <c r="AO12" s="146"/>
      <c r="AP12" s="146"/>
      <c r="AQ12" s="146"/>
      <c r="AR12" s="146"/>
      <c r="AS12" s="146"/>
      <c r="AT12" s="146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81"/>
    </row>
    <row r="13" spans="1:75" ht="13.5" customHeight="1" x14ac:dyDescent="0.15">
      <c r="A13" s="157" t="s">
        <v>55</v>
      </c>
      <c r="B13" s="146"/>
      <c r="C13" s="146"/>
      <c r="D13" s="146"/>
      <c r="E13" s="146"/>
      <c r="F13" s="146"/>
      <c r="G13" s="146"/>
      <c r="H13" s="146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6" t="s">
        <v>55</v>
      </c>
      <c r="U13" s="146"/>
      <c r="V13" s="146"/>
      <c r="W13" s="146"/>
      <c r="X13" s="146"/>
      <c r="Y13" s="146"/>
      <c r="Z13" s="146"/>
      <c r="AA13" s="146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6" t="s">
        <v>55</v>
      </c>
      <c r="AN13" s="146"/>
      <c r="AO13" s="146"/>
      <c r="AP13" s="146"/>
      <c r="AQ13" s="146"/>
      <c r="AR13" s="146"/>
      <c r="AS13" s="146"/>
      <c r="AT13" s="146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81"/>
    </row>
    <row r="14" spans="1:75" x14ac:dyDescent="0.15">
      <c r="A14" s="157"/>
      <c r="B14" s="146"/>
      <c r="C14" s="146"/>
      <c r="D14" s="146"/>
      <c r="E14" s="146"/>
      <c r="F14" s="146"/>
      <c r="G14" s="146"/>
      <c r="H14" s="146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6"/>
      <c r="U14" s="146"/>
      <c r="V14" s="146"/>
      <c r="W14" s="146"/>
      <c r="X14" s="146"/>
      <c r="Y14" s="146"/>
      <c r="Z14" s="146"/>
      <c r="AA14" s="146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6"/>
      <c r="AN14" s="146"/>
      <c r="AO14" s="146"/>
      <c r="AP14" s="146"/>
      <c r="AQ14" s="146"/>
      <c r="AR14" s="146"/>
      <c r="AS14" s="146"/>
      <c r="AT14" s="146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81"/>
    </row>
    <row r="15" spans="1:75" ht="13.5" customHeight="1" x14ac:dyDescent="0.15">
      <c r="A15" s="157" t="s">
        <v>376</v>
      </c>
      <c r="B15" s="146"/>
      <c r="C15" s="146"/>
      <c r="D15" s="146"/>
      <c r="E15" s="146"/>
      <c r="F15" s="146"/>
      <c r="G15" s="146"/>
      <c r="H15" s="146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6" t="s">
        <v>376</v>
      </c>
      <c r="U15" s="146"/>
      <c r="V15" s="146"/>
      <c r="W15" s="146"/>
      <c r="X15" s="146"/>
      <c r="Y15" s="146"/>
      <c r="Z15" s="146"/>
      <c r="AA15" s="146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6" t="s">
        <v>376</v>
      </c>
      <c r="AN15" s="146"/>
      <c r="AO15" s="146"/>
      <c r="AP15" s="146"/>
      <c r="AQ15" s="146"/>
      <c r="AR15" s="146"/>
      <c r="AS15" s="146"/>
      <c r="AT15" s="146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81"/>
    </row>
    <row r="16" spans="1:75" x14ac:dyDescent="0.15">
      <c r="A16" s="157"/>
      <c r="B16" s="146"/>
      <c r="C16" s="146"/>
      <c r="D16" s="146"/>
      <c r="E16" s="146"/>
      <c r="F16" s="146"/>
      <c r="G16" s="146"/>
      <c r="H16" s="146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6"/>
      <c r="U16" s="146"/>
      <c r="V16" s="146"/>
      <c r="W16" s="146"/>
      <c r="X16" s="146"/>
      <c r="Y16" s="146"/>
      <c r="Z16" s="146"/>
      <c r="AA16" s="146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6"/>
      <c r="AN16" s="146"/>
      <c r="AO16" s="146"/>
      <c r="AP16" s="146"/>
      <c r="AQ16" s="146"/>
      <c r="AR16" s="146"/>
      <c r="AS16" s="146"/>
      <c r="AT16" s="146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81"/>
    </row>
    <row r="17" spans="1:57" x14ac:dyDescent="0.15">
      <c r="A17" s="157"/>
      <c r="B17" s="146"/>
      <c r="C17" s="146"/>
      <c r="D17" s="146"/>
      <c r="E17" s="146"/>
      <c r="F17" s="146"/>
      <c r="G17" s="146"/>
      <c r="H17" s="146"/>
      <c r="I17" s="295" t="s">
        <v>531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146"/>
      <c r="U17" s="146"/>
      <c r="V17" s="146"/>
      <c r="W17" s="146"/>
      <c r="X17" s="146"/>
      <c r="Y17" s="146"/>
      <c r="Z17" s="146"/>
      <c r="AA17" s="146"/>
      <c r="AB17" s="295" t="s">
        <v>531</v>
      </c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146"/>
      <c r="AN17" s="146"/>
      <c r="AO17" s="146"/>
      <c r="AP17" s="146"/>
      <c r="AQ17" s="146"/>
      <c r="AR17" s="146"/>
      <c r="AS17" s="146"/>
      <c r="AT17" s="146"/>
      <c r="AU17" s="295" t="s">
        <v>531</v>
      </c>
      <c r="AV17" s="295"/>
      <c r="AW17" s="295"/>
      <c r="AX17" s="295"/>
      <c r="AY17" s="295"/>
      <c r="AZ17" s="295"/>
      <c r="BA17" s="295"/>
      <c r="BB17" s="295"/>
      <c r="BC17" s="295"/>
      <c r="BD17" s="295"/>
      <c r="BE17" s="296"/>
    </row>
    <row r="18" spans="1:57" x14ac:dyDescent="0.15">
      <c r="A18" s="157" t="s">
        <v>471</v>
      </c>
      <c r="B18" s="146"/>
      <c r="C18" s="146"/>
      <c r="D18" s="146"/>
      <c r="E18" s="146"/>
      <c r="F18" s="146"/>
      <c r="G18" s="146"/>
      <c r="H18" s="146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6" t="s">
        <v>470</v>
      </c>
      <c r="U18" s="146"/>
      <c r="V18" s="146"/>
      <c r="W18" s="146"/>
      <c r="X18" s="146"/>
      <c r="Y18" s="146"/>
      <c r="Z18" s="146"/>
      <c r="AA18" s="146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6" t="s">
        <v>442</v>
      </c>
      <c r="AN18" s="146"/>
      <c r="AO18" s="146"/>
      <c r="AP18" s="146"/>
      <c r="AQ18" s="146"/>
      <c r="AR18" s="146"/>
      <c r="AS18" s="146"/>
      <c r="AT18" s="146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81"/>
    </row>
    <row r="19" spans="1:57" x14ac:dyDescent="0.15">
      <c r="A19" s="157"/>
      <c r="B19" s="146"/>
      <c r="C19" s="146"/>
      <c r="D19" s="146"/>
      <c r="E19" s="146"/>
      <c r="F19" s="146"/>
      <c r="G19" s="146"/>
      <c r="H19" s="146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6"/>
      <c r="U19" s="146"/>
      <c r="V19" s="146"/>
      <c r="W19" s="146"/>
      <c r="X19" s="146"/>
      <c r="Y19" s="146"/>
      <c r="Z19" s="146"/>
      <c r="AA19" s="146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6"/>
      <c r="AN19" s="146"/>
      <c r="AO19" s="146"/>
      <c r="AP19" s="146"/>
      <c r="AQ19" s="146"/>
      <c r="AR19" s="146"/>
      <c r="AS19" s="146"/>
      <c r="AT19" s="146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81"/>
    </row>
    <row r="20" spans="1:57" ht="13.5" customHeight="1" x14ac:dyDescent="0.15">
      <c r="A20" s="157" t="s">
        <v>2</v>
      </c>
      <c r="B20" s="146"/>
      <c r="C20" s="146"/>
      <c r="D20" s="146"/>
      <c r="E20" s="146"/>
      <c r="F20" s="146"/>
      <c r="G20" s="146"/>
      <c r="H20" s="146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340" t="s">
        <v>5</v>
      </c>
      <c r="U20" s="341"/>
      <c r="V20" s="342"/>
      <c r="W20" s="166"/>
      <c r="X20" s="170"/>
      <c r="Y20" s="170"/>
      <c r="Z20" s="170"/>
      <c r="AA20" s="170"/>
      <c r="AB20" s="170"/>
      <c r="AC20" s="170"/>
      <c r="AD20" s="209"/>
      <c r="AE20" s="166" t="s">
        <v>383</v>
      </c>
      <c r="AF20" s="170"/>
      <c r="AG20" s="170"/>
      <c r="AH20" s="170"/>
      <c r="AI20" s="209"/>
      <c r="AJ20" s="228" t="s">
        <v>390</v>
      </c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29"/>
    </row>
    <row r="21" spans="1:57" x14ac:dyDescent="0.15">
      <c r="A21" s="157"/>
      <c r="B21" s="146"/>
      <c r="C21" s="146"/>
      <c r="D21" s="146"/>
      <c r="E21" s="146"/>
      <c r="F21" s="146"/>
      <c r="G21" s="146"/>
      <c r="H21" s="146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343"/>
      <c r="U21" s="344"/>
      <c r="V21" s="345"/>
      <c r="W21" s="199"/>
      <c r="X21" s="136"/>
      <c r="Y21" s="136"/>
      <c r="Z21" s="136"/>
      <c r="AA21" s="136"/>
      <c r="AB21" s="136"/>
      <c r="AC21" s="136"/>
      <c r="AD21" s="212"/>
      <c r="AE21" s="199"/>
      <c r="AF21" s="136"/>
      <c r="AG21" s="136"/>
      <c r="AH21" s="136"/>
      <c r="AI21" s="212"/>
      <c r="AJ21" s="261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346"/>
    </row>
    <row r="22" spans="1:57" ht="13.5" customHeight="1" x14ac:dyDescent="0.15">
      <c r="A22" s="157" t="s">
        <v>6</v>
      </c>
      <c r="B22" s="146"/>
      <c r="C22" s="146"/>
      <c r="D22" s="146"/>
      <c r="E22" s="146"/>
      <c r="F22" s="146"/>
      <c r="G22" s="146"/>
      <c r="H22" s="146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340" t="s">
        <v>5</v>
      </c>
      <c r="U22" s="341"/>
      <c r="V22" s="342"/>
      <c r="W22" s="166"/>
      <c r="X22" s="170"/>
      <c r="Y22" s="170"/>
      <c r="Z22" s="170"/>
      <c r="AA22" s="170"/>
      <c r="AB22" s="170"/>
      <c r="AC22" s="170"/>
      <c r="AD22" s="209"/>
      <c r="AE22" s="166" t="s">
        <v>383</v>
      </c>
      <c r="AF22" s="170"/>
      <c r="AG22" s="170"/>
      <c r="AH22" s="170"/>
      <c r="AI22" s="209"/>
      <c r="AJ22" s="353" t="s">
        <v>478</v>
      </c>
      <c r="AK22" s="354"/>
      <c r="AL22" s="354"/>
      <c r="AM22" s="354"/>
      <c r="AN22" s="354"/>
      <c r="AO22" s="354"/>
      <c r="AP22" s="354"/>
      <c r="AQ22" s="354"/>
      <c r="AR22" s="354"/>
      <c r="AS22" s="354"/>
      <c r="AT22" s="354"/>
      <c r="AU22" s="354"/>
      <c r="AV22" s="354"/>
      <c r="AW22" s="354"/>
      <c r="AX22" s="354"/>
      <c r="AY22" s="354"/>
      <c r="AZ22" s="354"/>
      <c r="BA22" s="354"/>
      <c r="BB22" s="354"/>
      <c r="BC22" s="354"/>
      <c r="BD22" s="354"/>
      <c r="BE22" s="355"/>
    </row>
    <row r="23" spans="1:57" ht="15.75" thickBot="1" x14ac:dyDescent="0.2">
      <c r="A23" s="177"/>
      <c r="B23" s="178"/>
      <c r="C23" s="178"/>
      <c r="D23" s="178"/>
      <c r="E23" s="178"/>
      <c r="F23" s="178"/>
      <c r="G23" s="178"/>
      <c r="H23" s="178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347"/>
      <c r="U23" s="348"/>
      <c r="V23" s="349"/>
      <c r="W23" s="350"/>
      <c r="X23" s="351"/>
      <c r="Y23" s="351"/>
      <c r="Z23" s="351"/>
      <c r="AA23" s="351"/>
      <c r="AB23" s="351"/>
      <c r="AC23" s="351"/>
      <c r="AD23" s="352"/>
      <c r="AE23" s="350"/>
      <c r="AF23" s="351"/>
      <c r="AG23" s="351"/>
      <c r="AH23" s="351"/>
      <c r="AI23" s="352"/>
      <c r="AJ23" s="356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357"/>
      <c r="BA23" s="357"/>
      <c r="BB23" s="357"/>
      <c r="BC23" s="357"/>
      <c r="BD23" s="357"/>
      <c r="BE23" s="358"/>
    </row>
    <row r="24" spans="1:57" x14ac:dyDescent="0.15">
      <c r="A24" s="359" t="s">
        <v>469</v>
      </c>
      <c r="B24" s="359"/>
      <c r="C24" s="359"/>
      <c r="D24" s="359"/>
      <c r="E24" s="359"/>
      <c r="F24" s="359"/>
      <c r="G24" s="359"/>
      <c r="H24" s="359"/>
      <c r="I24" s="361" t="s">
        <v>121</v>
      </c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3"/>
      <c r="V24" s="364"/>
      <c r="W24" s="365"/>
      <c r="X24" s="363" t="s">
        <v>479</v>
      </c>
      <c r="Y24" s="364"/>
      <c r="Z24" s="364"/>
      <c r="AA24" s="364"/>
      <c r="AB24" s="364"/>
      <c r="AF24" s="361" t="s">
        <v>123</v>
      </c>
      <c r="AG24" s="361"/>
      <c r="AH24" s="361"/>
      <c r="AI24" s="361"/>
      <c r="AJ24" s="361"/>
      <c r="AK24" s="361"/>
      <c r="AL24" s="363"/>
      <c r="AM24" s="364"/>
      <c r="AN24" s="365"/>
      <c r="AO24" s="363" t="s">
        <v>480</v>
      </c>
      <c r="AP24" s="364"/>
      <c r="AQ24" s="364"/>
      <c r="AR24" s="364"/>
      <c r="AS24" s="364"/>
      <c r="AT24" s="364"/>
      <c r="AU24" s="364"/>
    </row>
    <row r="25" spans="1:57" ht="15.75" thickBot="1" x14ac:dyDescent="0.2">
      <c r="A25" s="150"/>
      <c r="B25" s="150"/>
      <c r="C25" s="150"/>
      <c r="D25" s="150"/>
      <c r="E25" s="150"/>
      <c r="F25" s="150"/>
      <c r="G25" s="150"/>
      <c r="H25" s="150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6"/>
      <c r="V25" s="351"/>
      <c r="W25" s="367"/>
      <c r="X25" s="366"/>
      <c r="Y25" s="351"/>
      <c r="Z25" s="351"/>
      <c r="AA25" s="351"/>
      <c r="AB25" s="351"/>
      <c r="AF25" s="362"/>
      <c r="AG25" s="362"/>
      <c r="AH25" s="362"/>
      <c r="AI25" s="362"/>
      <c r="AJ25" s="362"/>
      <c r="AK25" s="362"/>
      <c r="AL25" s="366"/>
      <c r="AM25" s="351"/>
      <c r="AN25" s="367"/>
      <c r="AO25" s="366"/>
      <c r="AP25" s="351"/>
      <c r="AQ25" s="351"/>
      <c r="AR25" s="351"/>
      <c r="AS25" s="351"/>
      <c r="AT25" s="351"/>
      <c r="AU25" s="351"/>
    </row>
    <row r="26" spans="1:57" x14ac:dyDescent="0.15">
      <c r="A26" s="360" t="s">
        <v>466</v>
      </c>
      <c r="B26" s="189"/>
      <c r="C26" s="189"/>
      <c r="D26" s="189" t="s">
        <v>487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 t="s">
        <v>4</v>
      </c>
      <c r="T26" s="189"/>
      <c r="U26" s="189"/>
      <c r="V26" s="189"/>
      <c r="W26" s="189" t="s">
        <v>467</v>
      </c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 t="s">
        <v>23</v>
      </c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90"/>
    </row>
    <row r="27" spans="1:57" x14ac:dyDescent="0.15">
      <c r="A27" s="31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81"/>
    </row>
    <row r="28" spans="1:57" x14ac:dyDescent="0.15">
      <c r="A28" s="316">
        <v>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81"/>
    </row>
    <row r="29" spans="1:57" x14ac:dyDescent="0.15">
      <c r="A29" s="31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81"/>
    </row>
    <row r="30" spans="1:57" x14ac:dyDescent="0.15">
      <c r="A30" s="316">
        <v>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81"/>
    </row>
    <row r="31" spans="1:57" x14ac:dyDescent="0.15">
      <c r="A31" s="31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81"/>
    </row>
    <row r="32" spans="1:57" x14ac:dyDescent="0.15">
      <c r="A32" s="316">
        <v>3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81"/>
    </row>
    <row r="33" spans="1:57" x14ac:dyDescent="0.15">
      <c r="A33" s="316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81"/>
    </row>
    <row r="34" spans="1:57" x14ac:dyDescent="0.15">
      <c r="A34" s="316">
        <v>4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81"/>
    </row>
    <row r="35" spans="1:57" x14ac:dyDescent="0.15">
      <c r="A35" s="31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81"/>
    </row>
    <row r="36" spans="1:57" x14ac:dyDescent="0.15">
      <c r="A36" s="316">
        <v>5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81"/>
    </row>
    <row r="37" spans="1:57" x14ac:dyDescent="0.15">
      <c r="A37" s="31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81"/>
    </row>
    <row r="38" spans="1:57" x14ac:dyDescent="0.15">
      <c r="A38" s="316">
        <v>6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81"/>
    </row>
    <row r="39" spans="1:57" x14ac:dyDescent="0.15">
      <c r="A39" s="31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81"/>
    </row>
    <row r="40" spans="1:57" x14ac:dyDescent="0.15">
      <c r="A40" s="316">
        <v>7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81"/>
    </row>
    <row r="41" spans="1:57" x14ac:dyDescent="0.15">
      <c r="A41" s="31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81"/>
    </row>
    <row r="42" spans="1:57" x14ac:dyDescent="0.15">
      <c r="A42" s="316">
        <v>8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81"/>
    </row>
    <row r="43" spans="1:57" ht="15.75" thickBot="1" x14ac:dyDescent="0.2">
      <c r="A43" s="368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4"/>
    </row>
    <row r="44" spans="1:57" x14ac:dyDescent="0.15">
      <c r="A44" s="150" t="s">
        <v>468</v>
      </c>
      <c r="B44" s="150"/>
      <c r="C44" s="150"/>
      <c r="D44" s="150"/>
      <c r="E44" s="150"/>
      <c r="F44" s="150"/>
      <c r="G44" s="150"/>
      <c r="H44" s="150"/>
      <c r="K44" s="317" t="s">
        <v>533</v>
      </c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  <c r="AN44" s="317"/>
      <c r="AO44" s="317"/>
      <c r="AP44" s="317"/>
      <c r="AQ44" s="317"/>
      <c r="AR44" s="317"/>
      <c r="AS44" s="317"/>
      <c r="AT44" s="317"/>
      <c r="AU44" s="317"/>
      <c r="AV44" s="317"/>
      <c r="AW44" s="317"/>
      <c r="AX44" s="317"/>
      <c r="AY44" s="317"/>
    </row>
    <row r="45" spans="1:57" ht="15.75" thickBot="1" x14ac:dyDescent="0.2">
      <c r="A45" s="150"/>
      <c r="B45" s="150"/>
      <c r="C45" s="150"/>
      <c r="D45" s="150"/>
      <c r="E45" s="150"/>
      <c r="F45" s="150"/>
      <c r="G45" s="150"/>
      <c r="H45" s="150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</row>
    <row r="46" spans="1:57" ht="19.5" customHeight="1" x14ac:dyDescent="0.15">
      <c r="A46" s="315" t="s">
        <v>481</v>
      </c>
      <c r="B46" s="189"/>
      <c r="C46" s="153"/>
      <c r="D46" s="189" t="s">
        <v>487</v>
      </c>
      <c r="E46" s="189"/>
      <c r="F46" s="189"/>
      <c r="G46" s="189"/>
      <c r="H46" s="189"/>
      <c r="I46" s="189"/>
      <c r="J46" s="189"/>
      <c r="K46" s="189"/>
      <c r="L46" s="189"/>
      <c r="M46" s="189"/>
      <c r="N46" s="189" t="s">
        <v>4</v>
      </c>
      <c r="O46" s="189"/>
      <c r="P46" s="189"/>
      <c r="Q46" s="189" t="s">
        <v>5</v>
      </c>
      <c r="R46" s="189"/>
      <c r="S46" s="189"/>
      <c r="T46" s="189"/>
      <c r="U46" s="189"/>
      <c r="V46" s="189"/>
      <c r="W46" s="189"/>
      <c r="X46" s="189"/>
      <c r="Y46" s="189"/>
      <c r="Z46" s="189"/>
      <c r="AA46" s="189" t="s">
        <v>486</v>
      </c>
      <c r="AB46" s="189"/>
      <c r="AC46" s="189"/>
      <c r="AD46" s="189"/>
      <c r="AE46" s="189"/>
      <c r="AF46" s="189"/>
      <c r="AG46" s="189"/>
      <c r="AH46" s="189"/>
      <c r="AI46" s="189"/>
      <c r="AJ46" s="189"/>
      <c r="AK46" s="189" t="s">
        <v>4</v>
      </c>
      <c r="AL46" s="189"/>
      <c r="AM46" s="189"/>
      <c r="AN46" s="189" t="s">
        <v>5</v>
      </c>
      <c r="AO46" s="189"/>
      <c r="AP46" s="189"/>
      <c r="AQ46" s="189"/>
      <c r="AR46" s="189"/>
      <c r="AS46" s="189"/>
      <c r="AT46" s="189"/>
      <c r="AU46" s="189"/>
      <c r="AV46" s="189"/>
      <c r="AW46" s="189"/>
      <c r="AX46" s="189" t="s">
        <v>23</v>
      </c>
      <c r="AY46" s="189"/>
      <c r="AZ46" s="189"/>
      <c r="BA46" s="189"/>
      <c r="BB46" s="189"/>
      <c r="BC46" s="189"/>
      <c r="BD46" s="189"/>
      <c r="BE46" s="190"/>
    </row>
    <row r="47" spans="1:57" x14ac:dyDescent="0.15">
      <c r="A47" s="316"/>
      <c r="B47" s="141"/>
      <c r="C47" s="147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81"/>
    </row>
    <row r="48" spans="1:57" x14ac:dyDescent="0.15">
      <c r="A48" s="316">
        <v>1</v>
      </c>
      <c r="B48" s="141"/>
      <c r="C48" s="147"/>
      <c r="D48" s="295" t="s">
        <v>490</v>
      </c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6"/>
    </row>
    <row r="49" spans="1:57" x14ac:dyDescent="0.15">
      <c r="A49" s="316"/>
      <c r="B49" s="141"/>
      <c r="C49" s="147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6"/>
    </row>
    <row r="50" spans="1:57" x14ac:dyDescent="0.15">
      <c r="A50" s="316">
        <v>2</v>
      </c>
      <c r="B50" s="141"/>
      <c r="C50" s="147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6"/>
    </row>
    <row r="51" spans="1:57" x14ac:dyDescent="0.15">
      <c r="A51" s="316"/>
      <c r="B51" s="141"/>
      <c r="C51" s="147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6"/>
    </row>
    <row r="52" spans="1:57" x14ac:dyDescent="0.15">
      <c r="A52" s="316">
        <v>3</v>
      </c>
      <c r="B52" s="141"/>
      <c r="C52" s="147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6"/>
    </row>
    <row r="53" spans="1:57" x14ac:dyDescent="0.15">
      <c r="A53" s="316"/>
      <c r="B53" s="141"/>
      <c r="C53" s="147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6"/>
    </row>
    <row r="54" spans="1:57" x14ac:dyDescent="0.15">
      <c r="A54" s="316">
        <v>4</v>
      </c>
      <c r="B54" s="141"/>
      <c r="C54" s="147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6"/>
    </row>
    <row r="55" spans="1:57" x14ac:dyDescent="0.15">
      <c r="A55" s="316"/>
      <c r="B55" s="141"/>
      <c r="C55" s="147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6"/>
    </row>
    <row r="56" spans="1:57" x14ac:dyDescent="0.15">
      <c r="A56" s="316">
        <v>5</v>
      </c>
      <c r="B56" s="141"/>
      <c r="C56" s="147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6"/>
    </row>
    <row r="57" spans="1:57" x14ac:dyDescent="0.15">
      <c r="A57" s="316"/>
      <c r="B57" s="141"/>
      <c r="C57" s="147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6"/>
    </row>
    <row r="58" spans="1:57" x14ac:dyDescent="0.15">
      <c r="A58" s="316">
        <v>6</v>
      </c>
      <c r="B58" s="141"/>
      <c r="C58" s="147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6"/>
    </row>
    <row r="59" spans="1:57" x14ac:dyDescent="0.15">
      <c r="A59" s="316"/>
      <c r="B59" s="141"/>
      <c r="C59" s="147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6"/>
    </row>
    <row r="60" spans="1:57" x14ac:dyDescent="0.15">
      <c r="A60" s="316">
        <v>7</v>
      </c>
      <c r="B60" s="141"/>
      <c r="C60" s="147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6"/>
    </row>
    <row r="61" spans="1:57" x14ac:dyDescent="0.15">
      <c r="A61" s="316"/>
      <c r="B61" s="141"/>
      <c r="C61" s="147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6"/>
    </row>
    <row r="62" spans="1:57" x14ac:dyDescent="0.15">
      <c r="A62" s="316">
        <v>8</v>
      </c>
      <c r="B62" s="141"/>
      <c r="C62" s="147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6"/>
    </row>
    <row r="63" spans="1:57" x14ac:dyDescent="0.15">
      <c r="A63" s="316"/>
      <c r="B63" s="141"/>
      <c r="C63" s="147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6"/>
    </row>
    <row r="64" spans="1:57" x14ac:dyDescent="0.15">
      <c r="A64" s="316">
        <v>9</v>
      </c>
      <c r="B64" s="141"/>
      <c r="C64" s="147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6"/>
    </row>
    <row r="65" spans="1:57" x14ac:dyDescent="0.15">
      <c r="A65" s="316"/>
      <c r="B65" s="141"/>
      <c r="C65" s="147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6"/>
    </row>
    <row r="66" spans="1:57" x14ac:dyDescent="0.15">
      <c r="A66" s="316">
        <v>10</v>
      </c>
      <c r="B66" s="141"/>
      <c r="C66" s="147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6"/>
    </row>
    <row r="67" spans="1:57" x14ac:dyDescent="0.15">
      <c r="A67" s="316"/>
      <c r="B67" s="141"/>
      <c r="C67" s="147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6"/>
    </row>
    <row r="68" spans="1:57" x14ac:dyDescent="0.15">
      <c r="A68" s="316">
        <v>11</v>
      </c>
      <c r="B68" s="141"/>
      <c r="C68" s="147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6"/>
    </row>
    <row r="69" spans="1:57" x14ac:dyDescent="0.15">
      <c r="A69" s="316"/>
      <c r="B69" s="141"/>
      <c r="C69" s="147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6"/>
    </row>
    <row r="70" spans="1:57" x14ac:dyDescent="0.15">
      <c r="A70" s="316">
        <v>12</v>
      </c>
      <c r="B70" s="141"/>
      <c r="C70" s="147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6"/>
    </row>
    <row r="71" spans="1:57" ht="15.75" thickBot="1" x14ac:dyDescent="0.2">
      <c r="A71" s="368"/>
      <c r="B71" s="183"/>
      <c r="C71" s="185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  <c r="AV71" s="313"/>
      <c r="AW71" s="313"/>
      <c r="AX71" s="313"/>
      <c r="AY71" s="313"/>
      <c r="AZ71" s="313"/>
      <c r="BA71" s="313"/>
      <c r="BB71" s="313"/>
      <c r="BC71" s="313"/>
      <c r="BD71" s="313"/>
      <c r="BE71" s="314"/>
    </row>
    <row r="73" spans="1:57" x14ac:dyDescent="0.15">
      <c r="A73" s="221" t="s">
        <v>59</v>
      </c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</row>
    <row r="75" spans="1:57" x14ac:dyDescent="0.15">
      <c r="A75" s="369" t="s">
        <v>494</v>
      </c>
      <c r="B75" s="369"/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</row>
    <row r="77" spans="1:57" x14ac:dyDescent="0.15">
      <c r="F77" s="173" t="str">
        <f>"令和"&amp;入力シート!B1&amp;"年"</f>
        <v>令和8年</v>
      </c>
      <c r="G77" s="173"/>
      <c r="H77" s="173"/>
      <c r="I77" s="173"/>
      <c r="J77" s="213"/>
      <c r="K77" s="213"/>
      <c r="L77" s="213"/>
      <c r="M77" s="213"/>
      <c r="N77" s="213" t="s">
        <v>465</v>
      </c>
      <c r="O77" s="213"/>
      <c r="P77" s="9"/>
      <c r="Q77" s="213"/>
      <c r="R77" s="213"/>
      <c r="S77" s="213" t="s">
        <v>464</v>
      </c>
      <c r="T77" s="213"/>
    </row>
    <row r="78" spans="1:57" ht="19.5" customHeight="1" x14ac:dyDescent="0.15">
      <c r="F78" s="134"/>
      <c r="G78" s="134"/>
      <c r="H78" s="134"/>
      <c r="I78" s="134"/>
      <c r="J78" s="182" t="str">
        <f>IF(入力シート!B3="","",INDEX(入力シート!$G$2:$L$100,MATCH(入力シート!$B$3,入力シート!$G$2:$G$100,0),4))&amp;"中学校体育連盟"</f>
        <v>中学校体育連盟</v>
      </c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213" t="s">
        <v>10</v>
      </c>
      <c r="AA78" s="213"/>
      <c r="AB78" s="213"/>
      <c r="AC78" s="213"/>
      <c r="AD78" s="213"/>
      <c r="AE78" s="213"/>
      <c r="AF78" s="136" t="str">
        <f>IF(入力シート!B3="","",INDEX(入力シート!$G$2:$L$100,MATCH(入力シート!$B$3,入力シート!$G$2:$G$100,0),5))</f>
        <v/>
      </c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221" t="s">
        <v>11</v>
      </c>
      <c r="AT78" s="221"/>
      <c r="AU78" s="221"/>
      <c r="AV78" s="221"/>
      <c r="AW78" s="221"/>
      <c r="AX78" s="9"/>
      <c r="AY78" s="221"/>
      <c r="AZ78" s="221"/>
      <c r="BA78" s="221"/>
      <c r="BB78" s="221"/>
      <c r="BC78" s="221"/>
    </row>
  </sheetData>
  <mergeCells count="219">
    <mergeCell ref="F77:I77"/>
    <mergeCell ref="A42:C43"/>
    <mergeCell ref="D42:R43"/>
    <mergeCell ref="S42:V43"/>
    <mergeCell ref="W42:AO43"/>
    <mergeCell ref="AN46:AW47"/>
    <mergeCell ref="A54:C55"/>
    <mergeCell ref="A56:C57"/>
    <mergeCell ref="D50:M51"/>
    <mergeCell ref="D48:M49"/>
    <mergeCell ref="N48:P49"/>
    <mergeCell ref="Q48:Z49"/>
    <mergeCell ref="AA48:AJ49"/>
    <mergeCell ref="AK48:AM49"/>
    <mergeCell ref="A48:C49"/>
    <mergeCell ref="AA50:AJ51"/>
    <mergeCell ref="AA52:AJ53"/>
    <mergeCell ref="AA54:AJ55"/>
    <mergeCell ref="AA56:AJ57"/>
    <mergeCell ref="A58:C59"/>
    <mergeCell ref="N46:P47"/>
    <mergeCell ref="Q46:Z47"/>
    <mergeCell ref="AA46:AJ47"/>
    <mergeCell ref="AK46:AM47"/>
    <mergeCell ref="A60:C61"/>
    <mergeCell ref="A62:C63"/>
    <mergeCell ref="A64:C65"/>
    <mergeCell ref="A50:C51"/>
    <mergeCell ref="A52:C53"/>
    <mergeCell ref="AA58:AJ59"/>
    <mergeCell ref="AA60:AJ61"/>
    <mergeCell ref="AA62:AJ63"/>
    <mergeCell ref="AA64:AJ65"/>
    <mergeCell ref="A40:C41"/>
    <mergeCell ref="D40:R41"/>
    <mergeCell ref="S40:V41"/>
    <mergeCell ref="W40:AO41"/>
    <mergeCell ref="AP40:BE41"/>
    <mergeCell ref="AP42:BE43"/>
    <mergeCell ref="F78:I78"/>
    <mergeCell ref="Z78:AE78"/>
    <mergeCell ref="AY78:BC78"/>
    <mergeCell ref="AX48:BE49"/>
    <mergeCell ref="A66:C67"/>
    <mergeCell ref="AX50:BE51"/>
    <mergeCell ref="A68:C69"/>
    <mergeCell ref="AX52:BE53"/>
    <mergeCell ref="A70:C71"/>
    <mergeCell ref="D52:M53"/>
    <mergeCell ref="J77:M77"/>
    <mergeCell ref="N77:O77"/>
    <mergeCell ref="Q77:R77"/>
    <mergeCell ref="S77:T77"/>
    <mergeCell ref="A73:AK73"/>
    <mergeCell ref="A75:BE75"/>
    <mergeCell ref="AN48:AW49"/>
    <mergeCell ref="AX46:BE47"/>
    <mergeCell ref="A36:C37"/>
    <mergeCell ref="D36:R37"/>
    <mergeCell ref="S36:V37"/>
    <mergeCell ref="W36:AO37"/>
    <mergeCell ref="AP36:BE37"/>
    <mergeCell ref="A38:C39"/>
    <mergeCell ref="D38:R39"/>
    <mergeCell ref="S38:V39"/>
    <mergeCell ref="W38:AO39"/>
    <mergeCell ref="AP38:BE39"/>
    <mergeCell ref="A22:H23"/>
    <mergeCell ref="I22:S23"/>
    <mergeCell ref="T22:V23"/>
    <mergeCell ref="W22:AD23"/>
    <mergeCell ref="AE22:AI23"/>
    <mergeCell ref="AJ22:BE23"/>
    <mergeCell ref="A24:H25"/>
    <mergeCell ref="A26:C27"/>
    <mergeCell ref="D26:R27"/>
    <mergeCell ref="S26:V27"/>
    <mergeCell ref="W26:AO27"/>
    <mergeCell ref="AP26:BE27"/>
    <mergeCell ref="I24:T25"/>
    <mergeCell ref="U24:W25"/>
    <mergeCell ref="X24:AB25"/>
    <mergeCell ref="AF24:AK25"/>
    <mergeCell ref="AL24:AN25"/>
    <mergeCell ref="AO24:AU25"/>
    <mergeCell ref="A18:H19"/>
    <mergeCell ref="I18:S19"/>
    <mergeCell ref="T18:AA19"/>
    <mergeCell ref="AB18:AL19"/>
    <mergeCell ref="AM18:AT19"/>
    <mergeCell ref="AU18:BE19"/>
    <mergeCell ref="A20:H21"/>
    <mergeCell ref="I20:S21"/>
    <mergeCell ref="T20:V21"/>
    <mergeCell ref="W20:AD21"/>
    <mergeCell ref="AE20:AI21"/>
    <mergeCell ref="AJ20:BE21"/>
    <mergeCell ref="A15:H17"/>
    <mergeCell ref="I15:S16"/>
    <mergeCell ref="T15:AA17"/>
    <mergeCell ref="AB15:AL16"/>
    <mergeCell ref="AM15:AT17"/>
    <mergeCell ref="AU15:BE16"/>
    <mergeCell ref="I17:S17"/>
    <mergeCell ref="AB17:AL17"/>
    <mergeCell ref="AU17:BE17"/>
    <mergeCell ref="A11:H12"/>
    <mergeCell ref="I11:S12"/>
    <mergeCell ref="T11:AA12"/>
    <mergeCell ref="AB11:AL12"/>
    <mergeCell ref="AM11:AT12"/>
    <mergeCell ref="AU11:BE12"/>
    <mergeCell ref="A13:H14"/>
    <mergeCell ref="I13:S14"/>
    <mergeCell ref="T13:AA14"/>
    <mergeCell ref="AB13:AL14"/>
    <mergeCell ref="AM13:AT14"/>
    <mergeCell ref="AU13:BE14"/>
    <mergeCell ref="A1:BE2"/>
    <mergeCell ref="C4:I5"/>
    <mergeCell ref="J4:AN5"/>
    <mergeCell ref="C6:O7"/>
    <mergeCell ref="S6:AV7"/>
    <mergeCell ref="A9:H10"/>
    <mergeCell ref="I9:AA10"/>
    <mergeCell ref="AB9:AL10"/>
    <mergeCell ref="AM9:BE10"/>
    <mergeCell ref="D46:M47"/>
    <mergeCell ref="A44:H45"/>
    <mergeCell ref="A46:C47"/>
    <mergeCell ref="K44:AY45"/>
    <mergeCell ref="A28:C29"/>
    <mergeCell ref="D28:R29"/>
    <mergeCell ref="S28:V29"/>
    <mergeCell ref="W28:AO29"/>
    <mergeCell ref="AP28:BE29"/>
    <mergeCell ref="A30:C31"/>
    <mergeCell ref="D30:R31"/>
    <mergeCell ref="S30:V31"/>
    <mergeCell ref="W30:AO31"/>
    <mergeCell ref="AP30:BE31"/>
    <mergeCell ref="A32:C33"/>
    <mergeCell ref="D32:R33"/>
    <mergeCell ref="S32:V33"/>
    <mergeCell ref="W32:AO33"/>
    <mergeCell ref="AP32:BE33"/>
    <mergeCell ref="A34:C35"/>
    <mergeCell ref="D34:R35"/>
    <mergeCell ref="S34:V35"/>
    <mergeCell ref="W34:AO35"/>
    <mergeCell ref="AP34:BE35"/>
    <mergeCell ref="D66:M67"/>
    <mergeCell ref="D68:M69"/>
    <mergeCell ref="D70:M71"/>
    <mergeCell ref="N50:P51"/>
    <mergeCell ref="N52:P53"/>
    <mergeCell ref="N54:P55"/>
    <mergeCell ref="N56:P57"/>
    <mergeCell ref="N58:P59"/>
    <mergeCell ref="N60:P61"/>
    <mergeCell ref="N62:P63"/>
    <mergeCell ref="D54:M55"/>
    <mergeCell ref="D56:M57"/>
    <mergeCell ref="D58:M59"/>
    <mergeCell ref="D60:M61"/>
    <mergeCell ref="D62:M63"/>
    <mergeCell ref="D64:M65"/>
    <mergeCell ref="N64:P65"/>
    <mergeCell ref="N66:P67"/>
    <mergeCell ref="N68:P69"/>
    <mergeCell ref="N70:P71"/>
    <mergeCell ref="AA66:AJ67"/>
    <mergeCell ref="AA68:AJ69"/>
    <mergeCell ref="AA70:AJ71"/>
    <mergeCell ref="Q62:Z63"/>
    <mergeCell ref="Q64:Z65"/>
    <mergeCell ref="Q66:Z67"/>
    <mergeCell ref="Q68:Z69"/>
    <mergeCell ref="Q70:Z71"/>
    <mergeCell ref="AN50:AW51"/>
    <mergeCell ref="AN52:AW53"/>
    <mergeCell ref="AN54:AW55"/>
    <mergeCell ref="AN56:AW57"/>
    <mergeCell ref="AN58:AW59"/>
    <mergeCell ref="AK50:AM51"/>
    <mergeCell ref="AK52:AM53"/>
    <mergeCell ref="AK54:AM55"/>
    <mergeCell ref="AK56:AM57"/>
    <mergeCell ref="AK58:AM59"/>
    <mergeCell ref="Q50:Z51"/>
    <mergeCell ref="Q52:Z53"/>
    <mergeCell ref="Q54:Z55"/>
    <mergeCell ref="Q56:Z57"/>
    <mergeCell ref="Q58:Z59"/>
    <mergeCell ref="Q60:Z61"/>
    <mergeCell ref="AX66:BE67"/>
    <mergeCell ref="AX68:BE69"/>
    <mergeCell ref="AX70:BE71"/>
    <mergeCell ref="J78:Y78"/>
    <mergeCell ref="AF78:AR78"/>
    <mergeCell ref="AS78:AW78"/>
    <mergeCell ref="AX54:BE55"/>
    <mergeCell ref="AX56:BE57"/>
    <mergeCell ref="AX58:BE59"/>
    <mergeCell ref="AX60:BE61"/>
    <mergeCell ref="AX62:BE63"/>
    <mergeCell ref="AX64:BE65"/>
    <mergeCell ref="AN60:AW61"/>
    <mergeCell ref="AN62:AW63"/>
    <mergeCell ref="AN64:AW65"/>
    <mergeCell ref="AN66:AW67"/>
    <mergeCell ref="AN68:AW69"/>
    <mergeCell ref="AN70:AW71"/>
    <mergeCell ref="AK62:AM63"/>
    <mergeCell ref="AK64:AM65"/>
    <mergeCell ref="AK66:AM67"/>
    <mergeCell ref="AK68:AM69"/>
    <mergeCell ref="AK70:AM71"/>
    <mergeCell ref="AK60:AM61"/>
  </mergeCells>
  <phoneticPr fontId="2"/>
  <dataValidations count="1">
    <dataValidation type="list" allowBlank="1" showDropDown="1" showInputMessage="1" showErrorMessage="1" sqref="I17:S17 AB17:AL17 AU17:BE17" xr:uid="{15C8117B-C467-460D-A609-D1E6025A8D03}">
      <formula1>$BW$3:$BW$6</formula1>
    </dataValidation>
  </dataValidations>
  <pageMargins left="0.43307086614173229" right="0.35433070866141736" top="0.39370078740157483" bottom="0.35433070866141736" header="0.51181102362204722" footer="0.51181102362204722"/>
  <pageSetup paperSize="9" scale="72" orientation="portrait" r:id="rId1"/>
  <headerFooter alignWithMargins="0"/>
  <rowBreaks count="1" manualBreakCount="1">
    <brk id="79" max="47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L76"/>
  <sheetViews>
    <sheetView view="pageBreakPreview" topLeftCell="A13" zoomScale="60" zoomScaleNormal="100" workbookViewId="0">
      <selection activeCell="U12" sqref="U12:AJ13"/>
    </sheetView>
  </sheetViews>
  <sheetFormatPr defaultColWidth="9" defaultRowHeight="15" x14ac:dyDescent="0.15"/>
  <cols>
    <col min="1" max="1" width="2.625" style="13" customWidth="1"/>
    <col min="2" max="37" width="2.625" style="49" customWidth="1"/>
    <col min="38" max="64" width="2.75" style="49" customWidth="1"/>
    <col min="65" max="16384" width="9" style="49"/>
  </cols>
  <sheetData>
    <row r="1" spans="1:36" ht="11.25" customHeight="1" x14ac:dyDescent="0.15">
      <c r="D1" s="245" t="str">
        <f>"令和"&amp;入力シート!B1&amp;"年度　第"&amp;入力シート!B2&amp;"回　　佐賀県中学校総合体育大会"</f>
        <v>令和8年度　第63回　　佐賀県中学校総合体育大会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</row>
    <row r="2" spans="1:36" ht="11.25" customHeight="1" x14ac:dyDescent="0.15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</row>
    <row r="3" spans="1:36" ht="11.25" customHeight="1" x14ac:dyDescent="0.15">
      <c r="C3" s="281" t="s">
        <v>54</v>
      </c>
      <c r="D3" s="281"/>
      <c r="E3" s="281"/>
      <c r="F3" s="281"/>
      <c r="H3" s="395" t="s">
        <v>18</v>
      </c>
      <c r="I3" s="396"/>
      <c r="J3" s="396"/>
      <c r="K3" s="396"/>
      <c r="L3" s="396"/>
      <c r="M3" s="396"/>
      <c r="N3" s="396"/>
      <c r="O3" s="396"/>
      <c r="P3" s="396"/>
      <c r="Q3" s="396"/>
      <c r="R3" s="397"/>
      <c r="T3" s="245" t="s">
        <v>501</v>
      </c>
      <c r="U3" s="245"/>
      <c r="V3" s="245"/>
      <c r="W3" s="245"/>
      <c r="X3" s="245"/>
      <c r="Y3" s="245"/>
      <c r="Z3" s="245"/>
      <c r="AA3" s="245"/>
    </row>
    <row r="4" spans="1:36" ht="11.25" customHeight="1" x14ac:dyDescent="0.15">
      <c r="C4" s="281"/>
      <c r="D4" s="281"/>
      <c r="E4" s="281"/>
      <c r="F4" s="281"/>
      <c r="H4" s="398"/>
      <c r="I4" s="399"/>
      <c r="J4" s="399"/>
      <c r="K4" s="399"/>
      <c r="L4" s="399"/>
      <c r="M4" s="399"/>
      <c r="N4" s="399"/>
      <c r="O4" s="399"/>
      <c r="P4" s="399"/>
      <c r="Q4" s="399"/>
      <c r="R4" s="400"/>
      <c r="T4" s="245"/>
      <c r="U4" s="245"/>
      <c r="V4" s="245"/>
      <c r="W4" s="245"/>
      <c r="X4" s="245"/>
      <c r="Y4" s="245"/>
      <c r="Z4" s="245"/>
      <c r="AA4" s="245"/>
    </row>
    <row r="5" spans="1:36" ht="7.5" customHeight="1" thickBot="1" x14ac:dyDescent="0.2"/>
    <row r="6" spans="1:36" x14ac:dyDescent="0.15">
      <c r="A6" s="269" t="s">
        <v>58</v>
      </c>
      <c r="B6" s="270"/>
      <c r="C6" s="270"/>
      <c r="D6" s="270"/>
      <c r="E6" s="270"/>
      <c r="F6" s="270"/>
      <c r="G6" s="270"/>
      <c r="H6" s="279" t="str">
        <f>IF(入力シート!B3="","",INDEX(入力シート!$G$2:$L$100,MATCH(入力シート!$B$3,入力シート!$G$2:$G$100,0),4))</f>
        <v/>
      </c>
      <c r="I6" s="266"/>
      <c r="J6" s="266"/>
      <c r="K6" s="266"/>
      <c r="L6" s="266"/>
      <c r="M6" s="266"/>
      <c r="N6" s="266"/>
      <c r="O6" s="266"/>
      <c r="P6" s="266"/>
      <c r="Q6" s="266"/>
      <c r="R6" s="280"/>
      <c r="S6" s="282" t="s">
        <v>19</v>
      </c>
      <c r="T6" s="282"/>
      <c r="U6" s="282"/>
      <c r="V6" s="282"/>
      <c r="W6" s="282"/>
      <c r="X6" s="282"/>
      <c r="Y6" s="282"/>
      <c r="Z6" s="23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232"/>
      <c r="AB6" s="232"/>
      <c r="AC6" s="232"/>
      <c r="AD6" s="232"/>
      <c r="AE6" s="232"/>
      <c r="AF6" s="232"/>
      <c r="AG6" s="232"/>
      <c r="AH6" s="232"/>
      <c r="AI6" s="232"/>
      <c r="AJ6" s="294"/>
    </row>
    <row r="7" spans="1:36" x14ac:dyDescent="0.15">
      <c r="A7" s="271"/>
      <c r="B7" s="272"/>
      <c r="C7" s="272"/>
      <c r="D7" s="272"/>
      <c r="E7" s="272"/>
      <c r="F7" s="272"/>
      <c r="G7" s="272"/>
      <c r="H7" s="261"/>
      <c r="I7" s="182"/>
      <c r="J7" s="182"/>
      <c r="K7" s="182"/>
      <c r="L7" s="182"/>
      <c r="M7" s="182"/>
      <c r="N7" s="182"/>
      <c r="O7" s="182"/>
      <c r="P7" s="182"/>
      <c r="Q7" s="182"/>
      <c r="R7" s="262"/>
      <c r="S7" s="283"/>
      <c r="T7" s="283"/>
      <c r="U7" s="283"/>
      <c r="V7" s="283"/>
      <c r="W7" s="283"/>
      <c r="X7" s="283"/>
      <c r="Y7" s="283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6"/>
    </row>
    <row r="8" spans="1:36" ht="13.5" customHeight="1" x14ac:dyDescent="0.15">
      <c r="A8" s="293" t="s">
        <v>401</v>
      </c>
      <c r="B8" s="283"/>
      <c r="C8" s="283"/>
      <c r="D8" s="283"/>
      <c r="E8" s="283"/>
      <c r="F8" s="283"/>
      <c r="G8" s="283"/>
      <c r="H8" s="228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58" t="s">
        <v>383</v>
      </c>
      <c r="T8" s="258"/>
      <c r="U8" s="230" t="s">
        <v>402</v>
      </c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29"/>
    </row>
    <row r="9" spans="1:36" ht="13.5" customHeight="1" x14ac:dyDescent="0.15">
      <c r="A9" s="293"/>
      <c r="B9" s="283"/>
      <c r="C9" s="283"/>
      <c r="D9" s="283"/>
      <c r="E9" s="283"/>
      <c r="F9" s="283"/>
      <c r="G9" s="283"/>
      <c r="H9" s="171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258"/>
      <c r="T9" s="258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2"/>
    </row>
    <row r="10" spans="1:36" ht="13.5" customHeight="1" x14ac:dyDescent="0.15">
      <c r="A10" s="293" t="s">
        <v>2</v>
      </c>
      <c r="B10" s="283"/>
      <c r="C10" s="283"/>
      <c r="D10" s="283"/>
      <c r="E10" s="283"/>
      <c r="F10" s="283"/>
      <c r="G10" s="283"/>
      <c r="H10" s="228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58" t="s">
        <v>383</v>
      </c>
      <c r="T10" s="258"/>
      <c r="U10" s="230" t="s">
        <v>395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29"/>
    </row>
    <row r="11" spans="1:36" ht="13.5" customHeight="1" x14ac:dyDescent="0.15">
      <c r="A11" s="293"/>
      <c r="B11" s="283"/>
      <c r="C11" s="283"/>
      <c r="D11" s="283"/>
      <c r="E11" s="283"/>
      <c r="F11" s="283"/>
      <c r="G11" s="283"/>
      <c r="H11" s="171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258"/>
      <c r="T11" s="258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2"/>
    </row>
    <row r="12" spans="1:36" ht="13.5" customHeight="1" x14ac:dyDescent="0.15">
      <c r="A12" s="389" t="s">
        <v>107</v>
      </c>
      <c r="B12" s="390"/>
      <c r="C12" s="390"/>
      <c r="D12" s="390"/>
      <c r="E12" s="390"/>
      <c r="F12" s="390"/>
      <c r="G12" s="391"/>
      <c r="H12" s="228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58" t="s">
        <v>383</v>
      </c>
      <c r="T12" s="258"/>
      <c r="U12" s="230" t="s">
        <v>385</v>
      </c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29"/>
    </row>
    <row r="13" spans="1:36" ht="14.25" customHeight="1" thickBot="1" x14ac:dyDescent="0.2">
      <c r="A13" s="392"/>
      <c r="B13" s="393"/>
      <c r="C13" s="393"/>
      <c r="D13" s="393"/>
      <c r="E13" s="393"/>
      <c r="F13" s="393"/>
      <c r="G13" s="394"/>
      <c r="H13" s="202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59"/>
      <c r="T13" s="259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03"/>
    </row>
    <row r="14" spans="1:36" ht="10.5" customHeight="1" x14ac:dyDescent="0.15">
      <c r="A14" s="173" t="s">
        <v>25</v>
      </c>
      <c r="B14" s="173"/>
      <c r="C14" s="173"/>
      <c r="D14" s="290" t="s">
        <v>121</v>
      </c>
      <c r="E14" s="290"/>
      <c r="F14" s="290"/>
      <c r="G14" s="290"/>
      <c r="H14" s="290"/>
      <c r="I14" s="290"/>
      <c r="J14" s="299"/>
      <c r="K14" s="300"/>
      <c r="L14" s="290" t="s">
        <v>122</v>
      </c>
      <c r="M14" s="290"/>
      <c r="N14" s="290"/>
      <c r="O14" s="50"/>
      <c r="P14" s="50"/>
      <c r="Q14" s="290" t="s">
        <v>123</v>
      </c>
      <c r="R14" s="290"/>
      <c r="S14" s="290"/>
      <c r="T14" s="299"/>
      <c r="U14" s="300"/>
      <c r="V14" s="290" t="s">
        <v>124</v>
      </c>
      <c r="W14" s="290"/>
      <c r="X14" s="290"/>
      <c r="Y14" s="290"/>
      <c r="Z14" s="290"/>
      <c r="AA14" s="50"/>
      <c r="AB14" s="50"/>
      <c r="AC14" s="297"/>
      <c r="AD14" s="297"/>
      <c r="AE14" s="297"/>
      <c r="AF14" s="297"/>
      <c r="AG14" s="297"/>
      <c r="AH14" s="297"/>
      <c r="AI14" s="297"/>
      <c r="AJ14" s="297"/>
    </row>
    <row r="15" spans="1:36" ht="10.5" customHeight="1" thickBot="1" x14ac:dyDescent="0.2">
      <c r="A15" s="173"/>
      <c r="B15" s="173"/>
      <c r="C15" s="173"/>
      <c r="D15" s="291"/>
      <c r="E15" s="291"/>
      <c r="F15" s="291"/>
      <c r="G15" s="291"/>
      <c r="H15" s="291"/>
      <c r="I15" s="291"/>
      <c r="J15" s="301"/>
      <c r="K15" s="302"/>
      <c r="L15" s="291"/>
      <c r="M15" s="291"/>
      <c r="N15" s="291"/>
      <c r="O15" s="82"/>
      <c r="P15" s="82"/>
      <c r="Q15" s="291"/>
      <c r="R15" s="291"/>
      <c r="S15" s="291"/>
      <c r="T15" s="301"/>
      <c r="U15" s="302"/>
      <c r="V15" s="291"/>
      <c r="W15" s="291"/>
      <c r="X15" s="291"/>
      <c r="Y15" s="291"/>
      <c r="Z15" s="291"/>
      <c r="AA15" s="82"/>
      <c r="AB15" s="82"/>
      <c r="AC15" s="298"/>
      <c r="AD15" s="298"/>
      <c r="AE15" s="298"/>
      <c r="AF15" s="298"/>
      <c r="AG15" s="298"/>
      <c r="AH15" s="298"/>
      <c r="AI15" s="298"/>
      <c r="AJ15" s="298"/>
    </row>
    <row r="16" spans="1:36" ht="9" customHeight="1" x14ac:dyDescent="0.15">
      <c r="A16" s="380" t="s">
        <v>21</v>
      </c>
      <c r="B16" s="370"/>
      <c r="C16" s="370"/>
      <c r="D16" s="370"/>
      <c r="E16" s="401" t="s">
        <v>488</v>
      </c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3"/>
      <c r="X16" s="370" t="s">
        <v>22</v>
      </c>
      <c r="Y16" s="370"/>
      <c r="Z16" s="370"/>
      <c r="AA16" s="370"/>
      <c r="AB16" s="370"/>
      <c r="AC16" s="370" t="s">
        <v>12</v>
      </c>
      <c r="AD16" s="370"/>
      <c r="AE16" s="370"/>
      <c r="AF16" s="370"/>
      <c r="AG16" s="370"/>
      <c r="AH16" s="370"/>
      <c r="AI16" s="370"/>
      <c r="AJ16" s="371"/>
    </row>
    <row r="17" spans="1:64" ht="8.25" customHeight="1" thickBot="1" x14ac:dyDescent="0.2">
      <c r="A17" s="381"/>
      <c r="B17" s="382"/>
      <c r="C17" s="382"/>
      <c r="D17" s="382"/>
      <c r="E17" s="404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6"/>
      <c r="X17" s="382"/>
      <c r="Y17" s="382"/>
      <c r="Z17" s="382"/>
      <c r="AA17" s="382"/>
      <c r="AB17" s="382"/>
      <c r="AC17" s="372"/>
      <c r="AD17" s="372"/>
      <c r="AE17" s="372"/>
      <c r="AF17" s="372"/>
      <c r="AG17" s="372"/>
      <c r="AH17" s="372"/>
      <c r="AI17" s="372"/>
      <c r="AJ17" s="373"/>
    </row>
    <row r="18" spans="1:64" ht="12" customHeight="1" x14ac:dyDescent="0.15">
      <c r="A18" s="257">
        <v>1</v>
      </c>
      <c r="B18" s="258"/>
      <c r="C18" s="258"/>
      <c r="D18" s="258"/>
      <c r="E18" s="383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5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67"/>
      <c r="AM18" s="303" t="s">
        <v>538</v>
      </c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5"/>
    </row>
    <row r="19" spans="1:64" ht="12" customHeight="1" x14ac:dyDescent="0.15">
      <c r="A19" s="257"/>
      <c r="B19" s="258"/>
      <c r="C19" s="258"/>
      <c r="D19" s="258"/>
      <c r="E19" s="386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67"/>
      <c r="AM19" s="306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8"/>
    </row>
    <row r="20" spans="1:64" ht="12" customHeight="1" x14ac:dyDescent="0.15">
      <c r="A20" s="257">
        <v>2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67"/>
      <c r="AM20" s="306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8"/>
    </row>
    <row r="21" spans="1:64" ht="12" customHeight="1" x14ac:dyDescent="0.15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67"/>
      <c r="AM21" s="306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8"/>
    </row>
    <row r="22" spans="1:64" ht="12" customHeight="1" x14ac:dyDescent="0.15">
      <c r="A22" s="257">
        <v>3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67"/>
      <c r="AM22" s="306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8"/>
    </row>
    <row r="23" spans="1:64" ht="12" customHeight="1" x14ac:dyDescent="0.15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67"/>
      <c r="AM23" s="306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8"/>
    </row>
    <row r="24" spans="1:64" ht="12" customHeight="1" x14ac:dyDescent="0.15">
      <c r="A24" s="257">
        <v>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67"/>
      <c r="AM24" s="306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8"/>
    </row>
    <row r="25" spans="1:64" ht="12" customHeight="1" x14ac:dyDescent="0.15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67"/>
      <c r="AM25" s="306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8"/>
    </row>
    <row r="26" spans="1:64" ht="12" customHeight="1" x14ac:dyDescent="0.15">
      <c r="A26" s="257">
        <v>5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67"/>
      <c r="AM26" s="306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8"/>
    </row>
    <row r="27" spans="1:64" ht="12" customHeight="1" x14ac:dyDescent="0.15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67"/>
      <c r="AM27" s="306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8"/>
    </row>
    <row r="28" spans="1:64" ht="12" customHeight="1" x14ac:dyDescent="0.15">
      <c r="A28" s="257">
        <v>6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67"/>
      <c r="AM28" s="306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8"/>
    </row>
    <row r="29" spans="1:64" ht="12" customHeight="1" x14ac:dyDescent="0.15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67"/>
      <c r="AM29" s="306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8"/>
    </row>
    <row r="30" spans="1:64" ht="12" customHeight="1" x14ac:dyDescent="0.15">
      <c r="A30" s="257">
        <v>7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67"/>
      <c r="AM30" s="306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8"/>
    </row>
    <row r="31" spans="1:64" ht="12" customHeight="1" x14ac:dyDescent="0.15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95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67"/>
      <c r="AM31" s="306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8"/>
    </row>
    <row r="32" spans="1:64" ht="12" customHeight="1" x14ac:dyDescent="0.15">
      <c r="A32" s="378">
        <v>8</v>
      </c>
      <c r="B32" s="379"/>
      <c r="C32" s="379"/>
      <c r="D32" s="379"/>
      <c r="E32" s="374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375"/>
      <c r="X32" s="379"/>
      <c r="Y32" s="379"/>
      <c r="Z32" s="379"/>
      <c r="AA32" s="379"/>
      <c r="AB32" s="379"/>
      <c r="AC32" s="258"/>
      <c r="AD32" s="258"/>
      <c r="AE32" s="258"/>
      <c r="AF32" s="258"/>
      <c r="AG32" s="258"/>
      <c r="AH32" s="258"/>
      <c r="AI32" s="258"/>
      <c r="AJ32" s="267"/>
      <c r="AM32" s="306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8"/>
    </row>
    <row r="33" spans="1:64" ht="12" customHeight="1" thickBot="1" x14ac:dyDescent="0.2">
      <c r="A33" s="263"/>
      <c r="B33" s="259"/>
      <c r="C33" s="259"/>
      <c r="D33" s="259"/>
      <c r="E33" s="376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377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68"/>
      <c r="AM33" s="306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8"/>
    </row>
    <row r="34" spans="1:64" ht="9.75" customHeight="1" x14ac:dyDescent="0.15">
      <c r="A34" s="173" t="s">
        <v>26</v>
      </c>
      <c r="B34" s="173"/>
      <c r="C34" s="173"/>
      <c r="F34" s="266" t="s">
        <v>534</v>
      </c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M34" s="306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8"/>
    </row>
    <row r="35" spans="1:64" ht="9.75" customHeight="1" thickBot="1" x14ac:dyDescent="0.2">
      <c r="A35" s="173"/>
      <c r="B35" s="173"/>
      <c r="C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M35" s="306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8"/>
    </row>
    <row r="36" spans="1:64" ht="8.25" customHeight="1" x14ac:dyDescent="0.15">
      <c r="A36" s="380" t="s">
        <v>90</v>
      </c>
      <c r="B36" s="370"/>
      <c r="C36" s="370"/>
      <c r="D36" s="370"/>
      <c r="E36" s="370" t="s">
        <v>488</v>
      </c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 t="s">
        <v>22</v>
      </c>
      <c r="R36" s="370"/>
      <c r="S36" s="370"/>
      <c r="T36" s="370"/>
      <c r="U36" s="370" t="s">
        <v>370</v>
      </c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 t="s">
        <v>24</v>
      </c>
      <c r="AG36" s="370"/>
      <c r="AH36" s="370"/>
      <c r="AI36" s="370"/>
      <c r="AJ36" s="371"/>
      <c r="AM36" s="306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8"/>
    </row>
    <row r="37" spans="1:64" ht="8.25" customHeight="1" x14ac:dyDescent="0.15">
      <c r="A37" s="407"/>
      <c r="B37" s="372"/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3"/>
      <c r="AM37" s="306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7"/>
      <c r="BL37" s="308"/>
    </row>
    <row r="38" spans="1:64" ht="12" customHeight="1" x14ac:dyDescent="0.15">
      <c r="A38" s="257" t="s">
        <v>78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67"/>
      <c r="AM38" s="306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7"/>
      <c r="BL38" s="308"/>
    </row>
    <row r="39" spans="1:64" ht="12" customHeight="1" x14ac:dyDescent="0.15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67"/>
      <c r="AM39" s="306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8"/>
    </row>
    <row r="40" spans="1:64" ht="12" customHeight="1" x14ac:dyDescent="0.15">
      <c r="A40" s="257" t="s">
        <v>79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67"/>
      <c r="AM40" s="306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7"/>
      <c r="BL40" s="308"/>
    </row>
    <row r="41" spans="1:64" ht="12" customHeight="1" x14ac:dyDescent="0.1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67"/>
      <c r="AM41" s="306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7"/>
      <c r="BL41" s="308"/>
    </row>
    <row r="42" spans="1:64" ht="12" customHeight="1" x14ac:dyDescent="0.15">
      <c r="A42" s="257" t="s">
        <v>80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67"/>
      <c r="AM42" s="306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7"/>
      <c r="BL42" s="308"/>
    </row>
    <row r="43" spans="1:64" ht="12" customHeight="1" x14ac:dyDescent="0.15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67"/>
      <c r="AM43" s="306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7"/>
      <c r="BL43" s="308"/>
    </row>
    <row r="44" spans="1:64" ht="12" customHeight="1" x14ac:dyDescent="0.15">
      <c r="A44" s="257" t="s">
        <v>81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67"/>
      <c r="AM44" s="306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7"/>
      <c r="BL44" s="308"/>
    </row>
    <row r="45" spans="1:64" ht="12" customHeight="1" x14ac:dyDescent="0.15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67"/>
      <c r="AM45" s="306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307"/>
      <c r="BH45" s="307"/>
      <c r="BI45" s="307"/>
      <c r="BJ45" s="307"/>
      <c r="BK45" s="307"/>
      <c r="BL45" s="308"/>
    </row>
    <row r="46" spans="1:64" ht="12" customHeight="1" x14ac:dyDescent="0.15">
      <c r="A46" s="257" t="s">
        <v>82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67"/>
      <c r="AM46" s="306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307"/>
      <c r="BH46" s="307"/>
      <c r="BI46" s="307"/>
      <c r="BJ46" s="307"/>
      <c r="BK46" s="307"/>
      <c r="BL46" s="308"/>
    </row>
    <row r="47" spans="1:64" ht="12" customHeight="1" thickBot="1" x14ac:dyDescent="0.2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67"/>
      <c r="AM47" s="309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0"/>
      <c r="AY47" s="310"/>
      <c r="AZ47" s="310"/>
      <c r="BA47" s="310"/>
      <c r="BB47" s="310"/>
      <c r="BC47" s="310"/>
      <c r="BD47" s="310"/>
      <c r="BE47" s="310"/>
      <c r="BF47" s="310"/>
      <c r="BG47" s="310"/>
      <c r="BH47" s="310"/>
      <c r="BI47" s="310"/>
      <c r="BJ47" s="310"/>
      <c r="BK47" s="310"/>
      <c r="BL47" s="311"/>
    </row>
    <row r="48" spans="1:64" ht="12" customHeight="1" x14ac:dyDescent="0.15">
      <c r="A48" s="257" t="s">
        <v>83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67"/>
    </row>
    <row r="49" spans="1:36" ht="12" customHeight="1" x14ac:dyDescent="0.1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67"/>
    </row>
    <row r="50" spans="1:36" ht="12" customHeight="1" x14ac:dyDescent="0.15">
      <c r="A50" s="257" t="s">
        <v>84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67"/>
    </row>
    <row r="51" spans="1:36" ht="12" customHeight="1" x14ac:dyDescent="0.15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67"/>
    </row>
    <row r="52" spans="1:36" ht="12" customHeight="1" x14ac:dyDescent="0.15">
      <c r="A52" s="257" t="s">
        <v>85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67"/>
    </row>
    <row r="53" spans="1:36" ht="12" customHeight="1" x14ac:dyDescent="0.15">
      <c r="A53" s="257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67"/>
    </row>
    <row r="54" spans="1:36" ht="12" customHeight="1" x14ac:dyDescent="0.15">
      <c r="A54" s="257" t="s">
        <v>86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67"/>
    </row>
    <row r="55" spans="1:36" ht="12" customHeight="1" x14ac:dyDescent="0.15">
      <c r="A55" s="257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67"/>
    </row>
    <row r="56" spans="1:36" ht="12" customHeight="1" x14ac:dyDescent="0.15">
      <c r="A56" s="257" t="s">
        <v>87</v>
      </c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67"/>
    </row>
    <row r="57" spans="1:36" ht="12" customHeight="1" x14ac:dyDescent="0.15">
      <c r="A57" s="257"/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67"/>
    </row>
    <row r="58" spans="1:36" ht="12" customHeight="1" x14ac:dyDescent="0.15">
      <c r="A58" s="257" t="s">
        <v>88</v>
      </c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67"/>
    </row>
    <row r="59" spans="1:36" ht="12" customHeight="1" x14ac:dyDescent="0.15">
      <c r="A59" s="257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67"/>
    </row>
    <row r="60" spans="1:36" ht="12" customHeight="1" x14ac:dyDescent="0.15">
      <c r="A60" s="257" t="s">
        <v>89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67"/>
    </row>
    <row r="61" spans="1:36" ht="12" customHeight="1" thickBot="1" x14ac:dyDescent="0.2">
      <c r="A61" s="263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68"/>
    </row>
    <row r="62" spans="1:36" ht="3" customHeight="1" x14ac:dyDescent="0.15">
      <c r="A62" s="49"/>
    </row>
    <row r="63" spans="1:36" x14ac:dyDescent="0.15">
      <c r="A63" s="49"/>
      <c r="C63" s="173" t="s">
        <v>8</v>
      </c>
      <c r="D63" s="173"/>
      <c r="E63" s="173"/>
    </row>
    <row r="64" spans="1:36" ht="8.25" customHeight="1" x14ac:dyDescent="0.15">
      <c r="A64" s="49"/>
      <c r="F64" s="228">
        <f>COUNTA(E18:E33)+IF(E38="",0,IF(COUNTIF(E18:E33,E38),0,1))+IF(E40="",0,IF(COUNTIF(E18:E33,E40),0,1))+IF(E42="",0,IF(COUNTIF(E18:E33,E42),0,1))+IF(E44="",0,IF(COUNTIF(E18:E33,E44),0,1))+IF(E46="",0,IF(COUNTIF(E18:E33,E46),0,1))+IF(E48="",0,IF(COUNTIF(E18:E33,E48),0,1))+IF(E50="",0,IF(COUNTIF(E18:E33,E50),0,1))+IF(E52="",0,IF(COUNTIF(E18:E33,E52),0,1))+IF(E54="",0,IF(COUNTIF(E18:E33,E54),0,1))+IF(E56="",0,IF(COUNTIF(E18:E33,E56),0,1))+IF(E58="",0,IF(COUNTIF(E18:E33,E58),0,1))+IF(E60="",0,IF(COUNTIF(E18:E33,E60),0,1))</f>
        <v>0</v>
      </c>
      <c r="G64" s="230"/>
      <c r="H64" s="230"/>
      <c r="I64" s="260"/>
      <c r="J64" s="173" t="s">
        <v>27</v>
      </c>
      <c r="K64" s="173"/>
      <c r="M64" s="173" t="s">
        <v>28</v>
      </c>
      <c r="N64" s="173"/>
      <c r="O64" s="173" t="s">
        <v>530</v>
      </c>
      <c r="P64" s="173"/>
      <c r="Q64" s="173"/>
      <c r="R64" s="173" t="s">
        <v>29</v>
      </c>
      <c r="S64" s="173"/>
      <c r="T64" s="228">
        <f>F64*1000</f>
        <v>0</v>
      </c>
      <c r="U64" s="230"/>
      <c r="V64" s="230"/>
      <c r="W64" s="230"/>
      <c r="X64" s="230"/>
      <c r="Y64" s="230"/>
      <c r="Z64" s="230"/>
      <c r="AA64" s="260"/>
      <c r="AB64" s="173" t="s">
        <v>9</v>
      </c>
      <c r="AC64" s="173"/>
    </row>
    <row r="65" spans="1:36" ht="9" customHeight="1" x14ac:dyDescent="0.15">
      <c r="A65" s="49"/>
      <c r="F65" s="261"/>
      <c r="G65" s="182"/>
      <c r="H65" s="182"/>
      <c r="I65" s="262"/>
      <c r="J65" s="173"/>
      <c r="K65" s="173"/>
      <c r="M65" s="173"/>
      <c r="N65" s="173"/>
      <c r="O65" s="173"/>
      <c r="P65" s="173"/>
      <c r="Q65" s="173"/>
      <c r="R65" s="173"/>
      <c r="S65" s="173"/>
      <c r="T65" s="261"/>
      <c r="U65" s="182"/>
      <c r="V65" s="182"/>
      <c r="W65" s="182"/>
      <c r="X65" s="182"/>
      <c r="Y65" s="182"/>
      <c r="Z65" s="182"/>
      <c r="AA65" s="262"/>
      <c r="AB65" s="173"/>
      <c r="AC65" s="173"/>
    </row>
    <row r="66" spans="1:36" ht="7.5" customHeight="1" x14ac:dyDescent="0.15"/>
    <row r="67" spans="1:36" x14ac:dyDescent="0.15">
      <c r="A67" s="221" t="s">
        <v>59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</row>
    <row r="68" spans="1:36" ht="7.5" customHeight="1" x14ac:dyDescent="0.15"/>
    <row r="69" spans="1:36" x14ac:dyDescent="0.15">
      <c r="A69" s="312" t="s">
        <v>495</v>
      </c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</row>
    <row r="70" spans="1:36" ht="6" customHeight="1" x14ac:dyDescent="0.15"/>
    <row r="71" spans="1:36" x14ac:dyDescent="0.15">
      <c r="A71" s="49" t="s">
        <v>91</v>
      </c>
      <c r="B71" s="173" t="s">
        <v>436</v>
      </c>
      <c r="C71" s="173"/>
      <c r="D71" s="182">
        <f>入力シート!B1</f>
        <v>8</v>
      </c>
      <c r="E71" s="182"/>
      <c r="F71" s="49" t="s">
        <v>62</v>
      </c>
      <c r="G71" s="182"/>
      <c r="H71" s="182"/>
      <c r="I71" s="49" t="s">
        <v>30</v>
      </c>
      <c r="J71" s="182"/>
      <c r="K71" s="182"/>
      <c r="L71" s="49" t="s">
        <v>31</v>
      </c>
    </row>
    <row r="72" spans="1:36" x14ac:dyDescent="0.15">
      <c r="A72" s="49"/>
      <c r="B72" s="13"/>
      <c r="C72" s="13"/>
      <c r="D72" s="13"/>
      <c r="E72" s="13"/>
      <c r="G72" s="13"/>
      <c r="H72" s="13"/>
      <c r="J72" s="13"/>
      <c r="K72" s="13"/>
      <c r="P72" s="18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72" s="182" t="str">
        <f>IF(入力シート!P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R72" s="182" t="str">
        <f>IF(入力シート!Q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S72" s="182" t="str">
        <f>IF(入力シート!R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T72" s="182" t="str">
        <f>IF(入力シート!S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U72" s="182" t="str">
        <f>IF(入力シート!T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V72" s="182" t="str">
        <f>IF(入力シート!U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W72" s="182" t="str">
        <f>IF(入力シート!V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X72" s="182" t="str">
        <f>IF(入力シート!W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Y72" s="173" t="s">
        <v>48</v>
      </c>
      <c r="Z72" s="173"/>
      <c r="AA72" s="173"/>
      <c r="AB72" s="182" t="str">
        <f>IF(入力シート!B4="","",入力シート!B4)</f>
        <v xml:space="preserve"> </v>
      </c>
      <c r="AC72" s="182"/>
      <c r="AD72" s="182"/>
      <c r="AE72" s="182"/>
      <c r="AF72" s="182"/>
      <c r="AG72" s="182"/>
      <c r="AH72" s="182"/>
      <c r="AJ72" s="60" t="s">
        <v>11</v>
      </c>
    </row>
    <row r="73" spans="1:36" ht="15" customHeight="1" x14ac:dyDescent="0.15"/>
    <row r="74" spans="1:36" ht="15" customHeight="1" x14ac:dyDescent="0.15">
      <c r="A74" s="312" t="s">
        <v>516</v>
      </c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</row>
    <row r="75" spans="1:36" ht="15" customHeight="1" x14ac:dyDescent="0.15">
      <c r="A75" s="49"/>
      <c r="B75" s="173" t="s">
        <v>440</v>
      </c>
      <c r="C75" s="173"/>
      <c r="D75" s="182">
        <f>入力シート!B1</f>
        <v>8</v>
      </c>
      <c r="E75" s="182"/>
      <c r="F75" s="49" t="s">
        <v>62</v>
      </c>
      <c r="G75" s="182"/>
      <c r="H75" s="182"/>
      <c r="I75" s="49" t="s">
        <v>30</v>
      </c>
      <c r="J75" s="182"/>
      <c r="K75" s="182"/>
      <c r="L75" s="49" t="s">
        <v>31</v>
      </c>
    </row>
    <row r="76" spans="1:36" x14ac:dyDescent="0.15"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82" t="str">
        <f>IF(入力シート!B3="","",INDEX(入力シート!$G$2:$L$100,MATCH(入力シート!$B$3,入力シート!$G$2:$G$100,0),4))&amp;"中学校体育連盟"</f>
        <v>中学校体育連盟</v>
      </c>
      <c r="Q76" s="182"/>
      <c r="R76" s="182"/>
      <c r="S76" s="182"/>
      <c r="T76" s="182"/>
      <c r="U76" s="182"/>
      <c r="V76" s="182"/>
      <c r="W76" s="182"/>
      <c r="X76" s="182"/>
      <c r="Y76" s="173" t="s">
        <v>10</v>
      </c>
      <c r="Z76" s="173"/>
      <c r="AA76" s="173"/>
      <c r="AB76" s="182" t="str">
        <f>IF(入力シート!B3="","",INDEX(入力シート!$G$2:$L$100,MATCH(入力シート!$B$3,入力シート!$G$2:$G$100,0),5))</f>
        <v/>
      </c>
      <c r="AC76" s="182"/>
      <c r="AD76" s="182"/>
      <c r="AE76" s="182"/>
      <c r="AF76" s="182"/>
      <c r="AG76" s="182"/>
      <c r="AH76" s="182"/>
      <c r="AJ76" s="60" t="s">
        <v>11</v>
      </c>
    </row>
  </sheetData>
  <mergeCells count="160">
    <mergeCell ref="H8:R9"/>
    <mergeCell ref="S8:T9"/>
    <mergeCell ref="U8:AJ9"/>
    <mergeCell ref="AM18:BL47"/>
    <mergeCell ref="A10:G11"/>
    <mergeCell ref="J14:K15"/>
    <mergeCell ref="T14:U15"/>
    <mergeCell ref="Q52:T53"/>
    <mergeCell ref="Q38:T39"/>
    <mergeCell ref="H10:R11"/>
    <mergeCell ref="H12:R13"/>
    <mergeCell ref="S10:T11"/>
    <mergeCell ref="S12:T13"/>
    <mergeCell ref="U10:AJ11"/>
    <mergeCell ref="U12:AJ13"/>
    <mergeCell ref="U36:AE37"/>
    <mergeCell ref="U38:AE39"/>
    <mergeCell ref="Q40:T41"/>
    <mergeCell ref="Q36:T37"/>
    <mergeCell ref="AC24:AJ25"/>
    <mergeCell ref="AF46:AJ47"/>
    <mergeCell ref="AC26:AJ27"/>
    <mergeCell ref="AC28:AJ29"/>
    <mergeCell ref="A50:D51"/>
    <mergeCell ref="AB76:AH76"/>
    <mergeCell ref="R64:S65"/>
    <mergeCell ref="T64:AA65"/>
    <mergeCell ref="AF58:AJ59"/>
    <mergeCell ref="AF60:AJ61"/>
    <mergeCell ref="Q54:T55"/>
    <mergeCell ref="U56:AE57"/>
    <mergeCell ref="U58:AE59"/>
    <mergeCell ref="U60:AE61"/>
    <mergeCell ref="Q58:T59"/>
    <mergeCell ref="Y76:AA76"/>
    <mergeCell ref="Y72:AA72"/>
    <mergeCell ref="AB72:AH72"/>
    <mergeCell ref="AB64:AC65"/>
    <mergeCell ref="A67:AE67"/>
    <mergeCell ref="E60:P61"/>
    <mergeCell ref="A58:D59"/>
    <mergeCell ref="E76:G76"/>
    <mergeCell ref="H76:J76"/>
    <mergeCell ref="K76:O76"/>
    <mergeCell ref="AF42:AJ43"/>
    <mergeCell ref="AF54:AJ55"/>
    <mergeCell ref="A56:D57"/>
    <mergeCell ref="AF56:AJ57"/>
    <mergeCell ref="A54:D55"/>
    <mergeCell ref="E50:P51"/>
    <mergeCell ref="E52:P53"/>
    <mergeCell ref="Q56:T57"/>
    <mergeCell ref="U52:AE53"/>
    <mergeCell ref="U54:AE55"/>
    <mergeCell ref="Q50:T51"/>
    <mergeCell ref="E54:P55"/>
    <mergeCell ref="A48:D49"/>
    <mergeCell ref="AF48:AJ49"/>
    <mergeCell ref="A46:D47"/>
    <mergeCell ref="E44:P45"/>
    <mergeCell ref="U42:AE43"/>
    <mergeCell ref="U44:AE45"/>
    <mergeCell ref="A42:D43"/>
    <mergeCell ref="A52:D53"/>
    <mergeCell ref="AF36:AJ37"/>
    <mergeCell ref="AF44:AJ45"/>
    <mergeCell ref="X32:AB33"/>
    <mergeCell ref="F34:AB35"/>
    <mergeCell ref="AF38:AJ39"/>
    <mergeCell ref="P76:X76"/>
    <mergeCell ref="G71:H71"/>
    <mergeCell ref="J71:K71"/>
    <mergeCell ref="E56:P57"/>
    <mergeCell ref="AF50:AJ51"/>
    <mergeCell ref="AF52:AJ53"/>
    <mergeCell ref="A74:AJ74"/>
    <mergeCell ref="G75:H75"/>
    <mergeCell ref="J75:K75"/>
    <mergeCell ref="D75:E75"/>
    <mergeCell ref="B75:C75"/>
    <mergeCell ref="E36:P37"/>
    <mergeCell ref="A34:C35"/>
    <mergeCell ref="A36:D37"/>
    <mergeCell ref="A44:D45"/>
    <mergeCell ref="E42:P43"/>
    <mergeCell ref="Q42:T43"/>
    <mergeCell ref="Q44:T45"/>
    <mergeCell ref="U40:AE41"/>
    <mergeCell ref="E40:P41"/>
    <mergeCell ref="E58:P59"/>
    <mergeCell ref="P72:X72"/>
    <mergeCell ref="D71:E71"/>
    <mergeCell ref="E38:P39"/>
    <mergeCell ref="B71:C71"/>
    <mergeCell ref="C63:E63"/>
    <mergeCell ref="F64:I65"/>
    <mergeCell ref="J64:K65"/>
    <mergeCell ref="M64:N65"/>
    <mergeCell ref="O64:Q65"/>
    <mergeCell ref="A60:D61"/>
    <mergeCell ref="Q60:T61"/>
    <mergeCell ref="U50:AE51"/>
    <mergeCell ref="E46:P47"/>
    <mergeCell ref="E48:P49"/>
    <mergeCell ref="A69:AJ69"/>
    <mergeCell ref="A40:D41"/>
    <mergeCell ref="AF40:AJ41"/>
    <mergeCell ref="A38:D39"/>
    <mergeCell ref="Q46:T47"/>
    <mergeCell ref="Q48:T49"/>
    <mergeCell ref="U46:AE47"/>
    <mergeCell ref="U48:AE49"/>
    <mergeCell ref="D1:AD2"/>
    <mergeCell ref="A6:G7"/>
    <mergeCell ref="A12:G13"/>
    <mergeCell ref="H6:R7"/>
    <mergeCell ref="H3:R4"/>
    <mergeCell ref="T3:AA4"/>
    <mergeCell ref="C3:F4"/>
    <mergeCell ref="A28:D29"/>
    <mergeCell ref="A30:D31"/>
    <mergeCell ref="E30:W31"/>
    <mergeCell ref="E22:W23"/>
    <mergeCell ref="E16:W17"/>
    <mergeCell ref="X28:AB29"/>
    <mergeCell ref="X26:AB27"/>
    <mergeCell ref="X22:AB23"/>
    <mergeCell ref="X18:AB19"/>
    <mergeCell ref="E28:W29"/>
    <mergeCell ref="A26:D27"/>
    <mergeCell ref="S6:Y7"/>
    <mergeCell ref="E24:W25"/>
    <mergeCell ref="E26:W27"/>
    <mergeCell ref="E20:W21"/>
    <mergeCell ref="X24:AB25"/>
    <mergeCell ref="A22:D23"/>
    <mergeCell ref="Z6:AJ7"/>
    <mergeCell ref="A8:G9"/>
    <mergeCell ref="AC14:AJ15"/>
    <mergeCell ref="AC16:AJ17"/>
    <mergeCell ref="AC18:AJ19"/>
    <mergeCell ref="AC20:AJ21"/>
    <mergeCell ref="AC22:AJ23"/>
    <mergeCell ref="E32:W33"/>
    <mergeCell ref="X30:AB31"/>
    <mergeCell ref="AC30:AJ31"/>
    <mergeCell ref="AC32:AJ33"/>
    <mergeCell ref="A32:D33"/>
    <mergeCell ref="A16:D17"/>
    <mergeCell ref="A18:D19"/>
    <mergeCell ref="A20:D21"/>
    <mergeCell ref="D14:I15"/>
    <mergeCell ref="A14:C15"/>
    <mergeCell ref="X16:AB17"/>
    <mergeCell ref="X20:AB21"/>
    <mergeCell ref="E18:W19"/>
    <mergeCell ref="L14:N15"/>
    <mergeCell ref="Q14:S15"/>
    <mergeCell ref="V14:Z15"/>
    <mergeCell ref="A24:D25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L76"/>
  <sheetViews>
    <sheetView view="pageBreakPreview" topLeftCell="A13" zoomScale="70" zoomScaleNormal="100" zoomScaleSheetLayoutView="70" workbookViewId="0">
      <selection activeCell="A36" sqref="A36:D37"/>
    </sheetView>
  </sheetViews>
  <sheetFormatPr defaultColWidth="9" defaultRowHeight="15" x14ac:dyDescent="0.15"/>
  <cols>
    <col min="1" max="1" width="2.625" style="13" customWidth="1"/>
    <col min="2" max="37" width="2.625" style="49" customWidth="1"/>
    <col min="38" max="64" width="2.75" style="49" customWidth="1"/>
    <col min="65" max="16384" width="9" style="49"/>
  </cols>
  <sheetData>
    <row r="1" spans="1:36" ht="11.25" customHeight="1" x14ac:dyDescent="0.15">
      <c r="D1" s="245" t="str">
        <f>"令和"&amp;入力シート!B1&amp;"年度　第"&amp;入力シート!B2&amp;"回　　佐賀県中学校総合体育大会"</f>
        <v>令和8年度　第63回　　佐賀県中学校総合体育大会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</row>
    <row r="2" spans="1:36" ht="11.25" customHeight="1" x14ac:dyDescent="0.15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</row>
    <row r="3" spans="1:36" ht="11.25" customHeight="1" x14ac:dyDescent="0.15">
      <c r="C3" s="281" t="s">
        <v>371</v>
      </c>
      <c r="D3" s="281"/>
      <c r="E3" s="281"/>
      <c r="F3" s="281"/>
      <c r="H3" s="395" t="s">
        <v>18</v>
      </c>
      <c r="I3" s="396"/>
      <c r="J3" s="396"/>
      <c r="K3" s="396"/>
      <c r="L3" s="396"/>
      <c r="M3" s="396"/>
      <c r="N3" s="396"/>
      <c r="O3" s="396"/>
      <c r="P3" s="396"/>
      <c r="Q3" s="396"/>
      <c r="R3" s="397"/>
      <c r="T3" s="245" t="s">
        <v>501</v>
      </c>
      <c r="U3" s="245"/>
      <c r="V3" s="245"/>
      <c r="W3" s="245"/>
      <c r="X3" s="245"/>
      <c r="Y3" s="245"/>
      <c r="Z3" s="245"/>
      <c r="AA3" s="245"/>
    </row>
    <row r="4" spans="1:36" ht="11.25" customHeight="1" x14ac:dyDescent="0.15">
      <c r="C4" s="281"/>
      <c r="D4" s="281"/>
      <c r="E4" s="281"/>
      <c r="F4" s="281"/>
      <c r="H4" s="398"/>
      <c r="I4" s="399"/>
      <c r="J4" s="399"/>
      <c r="K4" s="399"/>
      <c r="L4" s="399"/>
      <c r="M4" s="399"/>
      <c r="N4" s="399"/>
      <c r="O4" s="399"/>
      <c r="P4" s="399"/>
      <c r="Q4" s="399"/>
      <c r="R4" s="400"/>
      <c r="T4" s="245"/>
      <c r="U4" s="245"/>
      <c r="V4" s="245"/>
      <c r="W4" s="245"/>
      <c r="X4" s="245"/>
      <c r="Y4" s="245"/>
      <c r="Z4" s="245"/>
      <c r="AA4" s="245"/>
    </row>
    <row r="5" spans="1:36" ht="9" customHeight="1" thickBot="1" x14ac:dyDescent="0.2"/>
    <row r="6" spans="1:36" x14ac:dyDescent="0.15">
      <c r="A6" s="269" t="s">
        <v>58</v>
      </c>
      <c r="B6" s="270"/>
      <c r="C6" s="270"/>
      <c r="D6" s="270"/>
      <c r="E6" s="270"/>
      <c r="F6" s="270"/>
      <c r="G6" s="270"/>
      <c r="H6" s="279" t="str">
        <f>IF(入力シート!B3="","",INDEX(入力シート!$G$2:$L$100,MATCH(入力シート!$B$3,入力シート!$G$2:$G$100,0),4))</f>
        <v/>
      </c>
      <c r="I6" s="266"/>
      <c r="J6" s="266"/>
      <c r="K6" s="266"/>
      <c r="L6" s="266"/>
      <c r="M6" s="266"/>
      <c r="N6" s="266"/>
      <c r="O6" s="266"/>
      <c r="P6" s="266"/>
      <c r="Q6" s="266"/>
      <c r="R6" s="280"/>
      <c r="S6" s="282" t="s">
        <v>19</v>
      </c>
      <c r="T6" s="282"/>
      <c r="U6" s="282"/>
      <c r="V6" s="282"/>
      <c r="W6" s="282"/>
      <c r="X6" s="282"/>
      <c r="Y6" s="282"/>
      <c r="Z6" s="23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232"/>
      <c r="AB6" s="232"/>
      <c r="AC6" s="232"/>
      <c r="AD6" s="232"/>
      <c r="AE6" s="232"/>
      <c r="AF6" s="232"/>
      <c r="AG6" s="232"/>
      <c r="AH6" s="232"/>
      <c r="AI6" s="232"/>
      <c r="AJ6" s="294"/>
    </row>
    <row r="7" spans="1:36" x14ac:dyDescent="0.15">
      <c r="A7" s="271"/>
      <c r="B7" s="272"/>
      <c r="C7" s="272"/>
      <c r="D7" s="272"/>
      <c r="E7" s="272"/>
      <c r="F7" s="272"/>
      <c r="G7" s="272"/>
      <c r="H7" s="261"/>
      <c r="I7" s="182"/>
      <c r="J7" s="182"/>
      <c r="K7" s="182"/>
      <c r="L7" s="182"/>
      <c r="M7" s="182"/>
      <c r="N7" s="182"/>
      <c r="O7" s="182"/>
      <c r="P7" s="182"/>
      <c r="Q7" s="182"/>
      <c r="R7" s="262"/>
      <c r="S7" s="283"/>
      <c r="T7" s="283"/>
      <c r="U7" s="283"/>
      <c r="V7" s="283"/>
      <c r="W7" s="283"/>
      <c r="X7" s="283"/>
      <c r="Y7" s="283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6"/>
    </row>
    <row r="8" spans="1:36" ht="13.5" customHeight="1" x14ac:dyDescent="0.15">
      <c r="A8" s="293" t="s">
        <v>401</v>
      </c>
      <c r="B8" s="283"/>
      <c r="C8" s="283"/>
      <c r="D8" s="283"/>
      <c r="E8" s="283"/>
      <c r="F8" s="283"/>
      <c r="G8" s="283"/>
      <c r="H8" s="228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58" t="s">
        <v>383</v>
      </c>
      <c r="T8" s="258"/>
      <c r="U8" s="230" t="s">
        <v>402</v>
      </c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29"/>
    </row>
    <row r="9" spans="1:36" ht="13.5" customHeight="1" x14ac:dyDescent="0.15">
      <c r="A9" s="293"/>
      <c r="B9" s="283"/>
      <c r="C9" s="283"/>
      <c r="D9" s="283"/>
      <c r="E9" s="283"/>
      <c r="F9" s="283"/>
      <c r="G9" s="283"/>
      <c r="H9" s="171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258"/>
      <c r="T9" s="258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2"/>
    </row>
    <row r="10" spans="1:36" ht="13.5" customHeight="1" x14ac:dyDescent="0.15">
      <c r="A10" s="273" t="s">
        <v>2</v>
      </c>
      <c r="B10" s="274"/>
      <c r="C10" s="274"/>
      <c r="D10" s="274"/>
      <c r="E10" s="274"/>
      <c r="F10" s="274"/>
      <c r="G10" s="275"/>
      <c r="H10" s="228"/>
      <c r="I10" s="230"/>
      <c r="J10" s="230"/>
      <c r="K10" s="230"/>
      <c r="L10" s="230"/>
      <c r="M10" s="230"/>
      <c r="N10" s="230"/>
      <c r="O10" s="230"/>
      <c r="P10" s="230"/>
      <c r="Q10" s="230"/>
      <c r="R10" s="260"/>
      <c r="S10" s="383" t="s">
        <v>383</v>
      </c>
      <c r="T10" s="385"/>
      <c r="U10" s="228" t="s">
        <v>395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29"/>
    </row>
    <row r="11" spans="1:36" ht="13.5" customHeight="1" x14ac:dyDescent="0.15">
      <c r="A11" s="408"/>
      <c r="B11" s="409"/>
      <c r="C11" s="409"/>
      <c r="D11" s="409"/>
      <c r="E11" s="409"/>
      <c r="F11" s="409"/>
      <c r="G11" s="410"/>
      <c r="H11" s="261"/>
      <c r="I11" s="182"/>
      <c r="J11" s="182"/>
      <c r="K11" s="182"/>
      <c r="L11" s="182"/>
      <c r="M11" s="182"/>
      <c r="N11" s="182"/>
      <c r="O11" s="182"/>
      <c r="P11" s="182"/>
      <c r="Q11" s="182"/>
      <c r="R11" s="262"/>
      <c r="S11" s="386"/>
      <c r="T11" s="388"/>
      <c r="U11" s="261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346"/>
    </row>
    <row r="12" spans="1:36" ht="13.5" customHeight="1" x14ac:dyDescent="0.15">
      <c r="A12" s="389" t="s">
        <v>107</v>
      </c>
      <c r="B12" s="390"/>
      <c r="C12" s="390"/>
      <c r="D12" s="390"/>
      <c r="E12" s="390"/>
      <c r="F12" s="390"/>
      <c r="G12" s="391"/>
      <c r="H12" s="228"/>
      <c r="I12" s="230"/>
      <c r="J12" s="230"/>
      <c r="K12" s="230"/>
      <c r="L12" s="230"/>
      <c r="M12" s="230"/>
      <c r="N12" s="230"/>
      <c r="O12" s="230"/>
      <c r="P12" s="230"/>
      <c r="Q12" s="230"/>
      <c r="R12" s="260"/>
      <c r="S12" s="383" t="s">
        <v>383</v>
      </c>
      <c r="T12" s="385"/>
      <c r="U12" s="228" t="s">
        <v>385</v>
      </c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29"/>
    </row>
    <row r="13" spans="1:36" ht="14.25" customHeight="1" thickBot="1" x14ac:dyDescent="0.2">
      <c r="A13" s="392"/>
      <c r="B13" s="393"/>
      <c r="C13" s="393"/>
      <c r="D13" s="393"/>
      <c r="E13" s="393"/>
      <c r="F13" s="393"/>
      <c r="G13" s="394"/>
      <c r="H13" s="202"/>
      <c r="I13" s="211"/>
      <c r="J13" s="211"/>
      <c r="K13" s="211"/>
      <c r="L13" s="211"/>
      <c r="M13" s="211"/>
      <c r="N13" s="211"/>
      <c r="O13" s="211"/>
      <c r="P13" s="211"/>
      <c r="Q13" s="211"/>
      <c r="R13" s="214"/>
      <c r="S13" s="376"/>
      <c r="T13" s="377"/>
      <c r="U13" s="202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03"/>
    </row>
    <row r="14" spans="1:36" ht="10.5" customHeight="1" x14ac:dyDescent="0.15">
      <c r="A14" s="266" t="s">
        <v>25</v>
      </c>
      <c r="B14" s="266"/>
      <c r="C14" s="266"/>
      <c r="D14" s="416" t="s">
        <v>121</v>
      </c>
      <c r="E14" s="416"/>
      <c r="F14" s="416"/>
      <c r="G14" s="416"/>
      <c r="H14" s="416"/>
      <c r="I14" s="424"/>
      <c r="J14" s="415"/>
      <c r="K14" s="424"/>
      <c r="L14" s="415" t="s">
        <v>122</v>
      </c>
      <c r="M14" s="416"/>
      <c r="N14" s="416"/>
      <c r="O14" s="50"/>
      <c r="P14" s="50"/>
      <c r="Q14" s="416" t="s">
        <v>123</v>
      </c>
      <c r="R14" s="416"/>
      <c r="S14" s="424"/>
      <c r="T14" s="415"/>
      <c r="U14" s="424"/>
      <c r="V14" s="415" t="s">
        <v>124</v>
      </c>
      <c r="W14" s="416"/>
      <c r="X14" s="416"/>
      <c r="Y14" s="416"/>
      <c r="Z14" s="416"/>
      <c r="AA14" s="50"/>
      <c r="AB14" s="50"/>
      <c r="AC14" s="417"/>
      <c r="AD14" s="417"/>
      <c r="AE14" s="417"/>
      <c r="AF14" s="417"/>
      <c r="AG14" s="417"/>
      <c r="AH14" s="417"/>
      <c r="AI14" s="417"/>
      <c r="AJ14" s="417"/>
    </row>
    <row r="15" spans="1:36" ht="10.5" customHeight="1" thickBot="1" x14ac:dyDescent="0.2">
      <c r="A15" s="211"/>
      <c r="B15" s="211"/>
      <c r="C15" s="211"/>
      <c r="D15" s="291"/>
      <c r="E15" s="291"/>
      <c r="F15" s="291"/>
      <c r="G15" s="291"/>
      <c r="H15" s="291"/>
      <c r="I15" s="302"/>
      <c r="J15" s="301"/>
      <c r="K15" s="302"/>
      <c r="L15" s="301"/>
      <c r="M15" s="291"/>
      <c r="N15" s="291"/>
      <c r="O15" s="82"/>
      <c r="P15" s="82"/>
      <c r="Q15" s="291"/>
      <c r="R15" s="291"/>
      <c r="S15" s="302"/>
      <c r="T15" s="301"/>
      <c r="U15" s="302"/>
      <c r="V15" s="301"/>
      <c r="W15" s="291"/>
      <c r="X15" s="291"/>
      <c r="Y15" s="291"/>
      <c r="Z15" s="291"/>
      <c r="AA15" s="82"/>
      <c r="AB15" s="82"/>
      <c r="AC15" s="298"/>
      <c r="AD15" s="298"/>
      <c r="AE15" s="298"/>
      <c r="AF15" s="298"/>
      <c r="AG15" s="298"/>
      <c r="AH15" s="298"/>
      <c r="AI15" s="298"/>
      <c r="AJ15" s="298"/>
    </row>
    <row r="16" spans="1:36" ht="9" customHeight="1" x14ac:dyDescent="0.15">
      <c r="A16" s="415" t="s">
        <v>21</v>
      </c>
      <c r="B16" s="416"/>
      <c r="C16" s="416"/>
      <c r="D16" s="418"/>
      <c r="E16" s="401" t="s">
        <v>488</v>
      </c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3"/>
      <c r="X16" s="401" t="s">
        <v>22</v>
      </c>
      <c r="Y16" s="402"/>
      <c r="Z16" s="402"/>
      <c r="AA16" s="402"/>
      <c r="AB16" s="403"/>
      <c r="AC16" s="401" t="s">
        <v>12</v>
      </c>
      <c r="AD16" s="402"/>
      <c r="AE16" s="402"/>
      <c r="AF16" s="402"/>
      <c r="AG16" s="402"/>
      <c r="AH16" s="402"/>
      <c r="AI16" s="402"/>
      <c r="AJ16" s="422"/>
    </row>
    <row r="17" spans="1:64" ht="8.25" customHeight="1" thickBot="1" x14ac:dyDescent="0.2">
      <c r="A17" s="412"/>
      <c r="B17" s="387"/>
      <c r="C17" s="387"/>
      <c r="D17" s="388"/>
      <c r="E17" s="419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1"/>
      <c r="X17" s="419"/>
      <c r="Y17" s="420"/>
      <c r="Z17" s="420"/>
      <c r="AA17" s="420"/>
      <c r="AB17" s="421"/>
      <c r="AC17" s="419"/>
      <c r="AD17" s="420"/>
      <c r="AE17" s="420"/>
      <c r="AF17" s="420"/>
      <c r="AG17" s="420"/>
      <c r="AH17" s="420"/>
      <c r="AI17" s="420"/>
      <c r="AJ17" s="423"/>
    </row>
    <row r="18" spans="1:64" ht="12" customHeight="1" x14ac:dyDescent="0.15">
      <c r="A18" s="411">
        <v>1</v>
      </c>
      <c r="B18" s="384"/>
      <c r="C18" s="384"/>
      <c r="D18" s="385"/>
      <c r="E18" s="383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5"/>
      <c r="X18" s="383"/>
      <c r="Y18" s="384"/>
      <c r="Z18" s="384"/>
      <c r="AA18" s="384"/>
      <c r="AB18" s="385"/>
      <c r="AC18" s="383"/>
      <c r="AD18" s="384"/>
      <c r="AE18" s="384"/>
      <c r="AF18" s="384"/>
      <c r="AG18" s="384"/>
      <c r="AH18" s="384"/>
      <c r="AI18" s="384"/>
      <c r="AJ18" s="413"/>
      <c r="AM18" s="303" t="s">
        <v>538</v>
      </c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5"/>
    </row>
    <row r="19" spans="1:64" ht="12" customHeight="1" x14ac:dyDescent="0.15">
      <c r="A19" s="412"/>
      <c r="B19" s="387"/>
      <c r="C19" s="387"/>
      <c r="D19" s="388"/>
      <c r="E19" s="386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8"/>
      <c r="X19" s="386"/>
      <c r="Y19" s="387"/>
      <c r="Z19" s="387"/>
      <c r="AA19" s="387"/>
      <c r="AB19" s="388"/>
      <c r="AC19" s="386"/>
      <c r="AD19" s="387"/>
      <c r="AE19" s="387"/>
      <c r="AF19" s="387"/>
      <c r="AG19" s="387"/>
      <c r="AH19" s="387"/>
      <c r="AI19" s="387"/>
      <c r="AJ19" s="414"/>
      <c r="AM19" s="306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8"/>
    </row>
    <row r="20" spans="1:64" ht="12" customHeight="1" x14ac:dyDescent="0.15">
      <c r="A20" s="411">
        <v>2</v>
      </c>
      <c r="B20" s="384"/>
      <c r="C20" s="384"/>
      <c r="D20" s="385"/>
      <c r="E20" s="383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5"/>
      <c r="X20" s="383"/>
      <c r="Y20" s="384"/>
      <c r="Z20" s="384"/>
      <c r="AA20" s="384"/>
      <c r="AB20" s="385"/>
      <c r="AC20" s="383"/>
      <c r="AD20" s="384"/>
      <c r="AE20" s="384"/>
      <c r="AF20" s="384"/>
      <c r="AG20" s="384"/>
      <c r="AH20" s="384"/>
      <c r="AI20" s="384"/>
      <c r="AJ20" s="413"/>
      <c r="AM20" s="306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8"/>
    </row>
    <row r="21" spans="1:64" ht="12" customHeight="1" x14ac:dyDescent="0.15">
      <c r="A21" s="412"/>
      <c r="B21" s="387"/>
      <c r="C21" s="387"/>
      <c r="D21" s="388"/>
      <c r="E21" s="386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8"/>
      <c r="X21" s="386"/>
      <c r="Y21" s="387"/>
      <c r="Z21" s="387"/>
      <c r="AA21" s="387"/>
      <c r="AB21" s="388"/>
      <c r="AC21" s="386"/>
      <c r="AD21" s="387"/>
      <c r="AE21" s="387"/>
      <c r="AF21" s="387"/>
      <c r="AG21" s="387"/>
      <c r="AH21" s="387"/>
      <c r="AI21" s="387"/>
      <c r="AJ21" s="414"/>
      <c r="AM21" s="306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8"/>
    </row>
    <row r="22" spans="1:64" ht="12" customHeight="1" x14ac:dyDescent="0.15">
      <c r="A22" s="411">
        <v>3</v>
      </c>
      <c r="B22" s="384"/>
      <c r="C22" s="384"/>
      <c r="D22" s="385"/>
      <c r="E22" s="383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5"/>
      <c r="X22" s="383"/>
      <c r="Y22" s="384"/>
      <c r="Z22" s="384"/>
      <c r="AA22" s="384"/>
      <c r="AB22" s="385"/>
      <c r="AC22" s="383"/>
      <c r="AD22" s="384"/>
      <c r="AE22" s="384"/>
      <c r="AF22" s="384"/>
      <c r="AG22" s="384"/>
      <c r="AH22" s="384"/>
      <c r="AI22" s="384"/>
      <c r="AJ22" s="413"/>
      <c r="AM22" s="306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8"/>
    </row>
    <row r="23" spans="1:64" ht="12" customHeight="1" x14ac:dyDescent="0.15">
      <c r="A23" s="412"/>
      <c r="B23" s="387"/>
      <c r="C23" s="387"/>
      <c r="D23" s="388"/>
      <c r="E23" s="386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8"/>
      <c r="X23" s="386"/>
      <c r="Y23" s="387"/>
      <c r="Z23" s="387"/>
      <c r="AA23" s="387"/>
      <c r="AB23" s="388"/>
      <c r="AC23" s="386"/>
      <c r="AD23" s="387"/>
      <c r="AE23" s="387"/>
      <c r="AF23" s="387"/>
      <c r="AG23" s="387"/>
      <c r="AH23" s="387"/>
      <c r="AI23" s="387"/>
      <c r="AJ23" s="414"/>
      <c r="AM23" s="306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8"/>
    </row>
    <row r="24" spans="1:64" ht="12" customHeight="1" x14ac:dyDescent="0.15">
      <c r="A24" s="411">
        <v>4</v>
      </c>
      <c r="B24" s="384"/>
      <c r="C24" s="384"/>
      <c r="D24" s="385"/>
      <c r="E24" s="383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5"/>
      <c r="X24" s="383"/>
      <c r="Y24" s="384"/>
      <c r="Z24" s="384"/>
      <c r="AA24" s="384"/>
      <c r="AB24" s="385"/>
      <c r="AC24" s="383"/>
      <c r="AD24" s="384"/>
      <c r="AE24" s="384"/>
      <c r="AF24" s="384"/>
      <c r="AG24" s="384"/>
      <c r="AH24" s="384"/>
      <c r="AI24" s="384"/>
      <c r="AJ24" s="413"/>
      <c r="AM24" s="306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8"/>
    </row>
    <row r="25" spans="1:64" ht="12" customHeight="1" x14ac:dyDescent="0.15">
      <c r="A25" s="412"/>
      <c r="B25" s="387"/>
      <c r="C25" s="387"/>
      <c r="D25" s="388"/>
      <c r="E25" s="386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8"/>
      <c r="X25" s="386"/>
      <c r="Y25" s="387"/>
      <c r="Z25" s="387"/>
      <c r="AA25" s="387"/>
      <c r="AB25" s="388"/>
      <c r="AC25" s="386"/>
      <c r="AD25" s="387"/>
      <c r="AE25" s="387"/>
      <c r="AF25" s="387"/>
      <c r="AG25" s="387"/>
      <c r="AH25" s="387"/>
      <c r="AI25" s="387"/>
      <c r="AJ25" s="414"/>
      <c r="AM25" s="306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8"/>
    </row>
    <row r="26" spans="1:64" ht="12" customHeight="1" x14ac:dyDescent="0.15">
      <c r="A26" s="411">
        <v>5</v>
      </c>
      <c r="B26" s="384"/>
      <c r="C26" s="384"/>
      <c r="D26" s="385"/>
      <c r="E26" s="383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5"/>
      <c r="X26" s="383"/>
      <c r="Y26" s="384"/>
      <c r="Z26" s="384"/>
      <c r="AA26" s="384"/>
      <c r="AB26" s="385"/>
      <c r="AC26" s="383"/>
      <c r="AD26" s="384"/>
      <c r="AE26" s="384"/>
      <c r="AF26" s="384"/>
      <c r="AG26" s="384"/>
      <c r="AH26" s="384"/>
      <c r="AI26" s="384"/>
      <c r="AJ26" s="413"/>
      <c r="AM26" s="306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8"/>
    </row>
    <row r="27" spans="1:64" ht="12" customHeight="1" x14ac:dyDescent="0.15">
      <c r="A27" s="412"/>
      <c r="B27" s="387"/>
      <c r="C27" s="387"/>
      <c r="D27" s="388"/>
      <c r="E27" s="386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8"/>
      <c r="X27" s="386"/>
      <c r="Y27" s="387"/>
      <c r="Z27" s="387"/>
      <c r="AA27" s="387"/>
      <c r="AB27" s="388"/>
      <c r="AC27" s="386"/>
      <c r="AD27" s="387"/>
      <c r="AE27" s="387"/>
      <c r="AF27" s="387"/>
      <c r="AG27" s="387"/>
      <c r="AH27" s="387"/>
      <c r="AI27" s="387"/>
      <c r="AJ27" s="414"/>
      <c r="AM27" s="306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8"/>
    </row>
    <row r="28" spans="1:64" ht="12" customHeight="1" x14ac:dyDescent="0.15">
      <c r="A28" s="411">
        <v>6</v>
      </c>
      <c r="B28" s="384"/>
      <c r="C28" s="384"/>
      <c r="D28" s="385"/>
      <c r="E28" s="383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5"/>
      <c r="X28" s="383"/>
      <c r="Y28" s="384"/>
      <c r="Z28" s="384"/>
      <c r="AA28" s="384"/>
      <c r="AB28" s="385"/>
      <c r="AC28" s="383"/>
      <c r="AD28" s="384"/>
      <c r="AE28" s="384"/>
      <c r="AF28" s="384"/>
      <c r="AG28" s="384"/>
      <c r="AH28" s="384"/>
      <c r="AI28" s="384"/>
      <c r="AJ28" s="413"/>
      <c r="AM28" s="306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8"/>
    </row>
    <row r="29" spans="1:64" ht="12" customHeight="1" x14ac:dyDescent="0.15">
      <c r="A29" s="412"/>
      <c r="B29" s="387"/>
      <c r="C29" s="387"/>
      <c r="D29" s="388"/>
      <c r="E29" s="386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8"/>
      <c r="X29" s="386"/>
      <c r="Y29" s="387"/>
      <c r="Z29" s="387"/>
      <c r="AA29" s="387"/>
      <c r="AB29" s="388"/>
      <c r="AC29" s="386"/>
      <c r="AD29" s="387"/>
      <c r="AE29" s="387"/>
      <c r="AF29" s="387"/>
      <c r="AG29" s="387"/>
      <c r="AH29" s="387"/>
      <c r="AI29" s="387"/>
      <c r="AJ29" s="414"/>
      <c r="AM29" s="306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8"/>
    </row>
    <row r="30" spans="1:64" ht="12" customHeight="1" x14ac:dyDescent="0.15">
      <c r="A30" s="411">
        <v>7</v>
      </c>
      <c r="B30" s="384"/>
      <c r="C30" s="384"/>
      <c r="D30" s="385"/>
      <c r="E30" s="383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5"/>
      <c r="X30" s="383"/>
      <c r="Y30" s="384"/>
      <c r="Z30" s="384"/>
      <c r="AA30" s="384"/>
      <c r="AB30" s="385"/>
      <c r="AC30" s="383"/>
      <c r="AD30" s="384"/>
      <c r="AE30" s="384"/>
      <c r="AF30" s="384"/>
      <c r="AG30" s="384"/>
      <c r="AH30" s="384"/>
      <c r="AI30" s="384"/>
      <c r="AJ30" s="413"/>
      <c r="AM30" s="306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8"/>
    </row>
    <row r="31" spans="1:64" ht="12" customHeight="1" x14ac:dyDescent="0.15">
      <c r="A31" s="412"/>
      <c r="B31" s="387"/>
      <c r="C31" s="387"/>
      <c r="D31" s="388"/>
      <c r="E31" s="386"/>
      <c r="F31" s="387"/>
      <c r="G31" s="387"/>
      <c r="H31" s="387"/>
      <c r="I31" s="387"/>
      <c r="J31" s="387"/>
      <c r="K31" s="182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8"/>
      <c r="X31" s="386"/>
      <c r="Y31" s="387"/>
      <c r="Z31" s="387"/>
      <c r="AA31" s="387"/>
      <c r="AB31" s="388"/>
      <c r="AC31" s="386"/>
      <c r="AD31" s="387"/>
      <c r="AE31" s="387"/>
      <c r="AF31" s="387"/>
      <c r="AG31" s="387"/>
      <c r="AH31" s="387"/>
      <c r="AI31" s="387"/>
      <c r="AJ31" s="414"/>
      <c r="AM31" s="306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8"/>
    </row>
    <row r="32" spans="1:64" ht="12" customHeight="1" x14ac:dyDescent="0.15">
      <c r="A32" s="411">
        <v>8</v>
      </c>
      <c r="B32" s="384"/>
      <c r="C32" s="384"/>
      <c r="D32" s="385"/>
      <c r="E32" s="383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5"/>
      <c r="X32" s="383"/>
      <c r="Y32" s="384"/>
      <c r="Z32" s="384"/>
      <c r="AA32" s="384"/>
      <c r="AB32" s="385"/>
      <c r="AC32" s="383"/>
      <c r="AD32" s="384"/>
      <c r="AE32" s="384"/>
      <c r="AF32" s="384"/>
      <c r="AG32" s="384"/>
      <c r="AH32" s="384"/>
      <c r="AI32" s="384"/>
      <c r="AJ32" s="413"/>
      <c r="AM32" s="306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8"/>
    </row>
    <row r="33" spans="1:64" ht="12" customHeight="1" thickBot="1" x14ac:dyDescent="0.2">
      <c r="A33" s="301"/>
      <c r="B33" s="291"/>
      <c r="C33" s="291"/>
      <c r="D33" s="377"/>
      <c r="E33" s="376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377"/>
      <c r="X33" s="376"/>
      <c r="Y33" s="291"/>
      <c r="Z33" s="291"/>
      <c r="AA33" s="291"/>
      <c r="AB33" s="377"/>
      <c r="AC33" s="376"/>
      <c r="AD33" s="291"/>
      <c r="AE33" s="291"/>
      <c r="AF33" s="291"/>
      <c r="AG33" s="291"/>
      <c r="AH33" s="291"/>
      <c r="AI33" s="291"/>
      <c r="AJ33" s="302"/>
      <c r="AM33" s="306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8"/>
    </row>
    <row r="34" spans="1:64" ht="9.75" customHeight="1" x14ac:dyDescent="0.15">
      <c r="A34" s="266" t="s">
        <v>26</v>
      </c>
      <c r="B34" s="266"/>
      <c r="C34" s="266"/>
      <c r="F34" s="266" t="s">
        <v>534</v>
      </c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M34" s="306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8"/>
    </row>
    <row r="35" spans="1:64" ht="9.75" customHeight="1" thickBot="1" x14ac:dyDescent="0.2">
      <c r="A35" s="211"/>
      <c r="B35" s="211"/>
      <c r="C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M35" s="306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8"/>
    </row>
    <row r="36" spans="1:64" ht="8.25" customHeight="1" x14ac:dyDescent="0.15">
      <c r="A36" s="425" t="s">
        <v>90</v>
      </c>
      <c r="B36" s="402"/>
      <c r="C36" s="402"/>
      <c r="D36" s="403"/>
      <c r="E36" s="401" t="s">
        <v>488</v>
      </c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3"/>
      <c r="Q36" s="401" t="s">
        <v>22</v>
      </c>
      <c r="R36" s="402"/>
      <c r="S36" s="402"/>
      <c r="T36" s="403"/>
      <c r="U36" s="401" t="s">
        <v>370</v>
      </c>
      <c r="V36" s="402"/>
      <c r="W36" s="402"/>
      <c r="X36" s="402"/>
      <c r="Y36" s="402"/>
      <c r="Z36" s="402"/>
      <c r="AA36" s="402"/>
      <c r="AB36" s="402"/>
      <c r="AC36" s="402"/>
      <c r="AD36" s="402"/>
      <c r="AE36" s="403"/>
      <c r="AF36" s="401" t="s">
        <v>24</v>
      </c>
      <c r="AG36" s="402"/>
      <c r="AH36" s="402"/>
      <c r="AI36" s="402"/>
      <c r="AJ36" s="422"/>
      <c r="AM36" s="306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8"/>
    </row>
    <row r="37" spans="1:64" ht="8.25" customHeight="1" x14ac:dyDescent="0.15">
      <c r="A37" s="426"/>
      <c r="B37" s="420"/>
      <c r="C37" s="420"/>
      <c r="D37" s="421"/>
      <c r="E37" s="419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1"/>
      <c r="Q37" s="419"/>
      <c r="R37" s="420"/>
      <c r="S37" s="420"/>
      <c r="T37" s="421"/>
      <c r="U37" s="419"/>
      <c r="V37" s="420"/>
      <c r="W37" s="420"/>
      <c r="X37" s="420"/>
      <c r="Y37" s="420"/>
      <c r="Z37" s="420"/>
      <c r="AA37" s="420"/>
      <c r="AB37" s="420"/>
      <c r="AC37" s="420"/>
      <c r="AD37" s="420"/>
      <c r="AE37" s="421"/>
      <c r="AF37" s="419"/>
      <c r="AG37" s="420"/>
      <c r="AH37" s="420"/>
      <c r="AI37" s="420"/>
      <c r="AJ37" s="423"/>
      <c r="AM37" s="306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7"/>
      <c r="BL37" s="308"/>
    </row>
    <row r="38" spans="1:64" ht="12" customHeight="1" x14ac:dyDescent="0.15">
      <c r="A38" s="411" t="s">
        <v>78</v>
      </c>
      <c r="B38" s="384"/>
      <c r="C38" s="384"/>
      <c r="D38" s="385"/>
      <c r="E38" s="383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5"/>
      <c r="Q38" s="383"/>
      <c r="R38" s="384"/>
      <c r="S38" s="384"/>
      <c r="T38" s="385"/>
      <c r="U38" s="383"/>
      <c r="V38" s="384"/>
      <c r="W38" s="384"/>
      <c r="X38" s="384"/>
      <c r="Y38" s="384"/>
      <c r="Z38" s="384"/>
      <c r="AA38" s="384"/>
      <c r="AB38" s="384"/>
      <c r="AC38" s="384"/>
      <c r="AD38" s="384"/>
      <c r="AE38" s="385"/>
      <c r="AF38" s="383"/>
      <c r="AG38" s="384"/>
      <c r="AH38" s="384"/>
      <c r="AI38" s="384"/>
      <c r="AJ38" s="413"/>
      <c r="AM38" s="306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7"/>
      <c r="BL38" s="308"/>
    </row>
    <row r="39" spans="1:64" ht="12" customHeight="1" x14ac:dyDescent="0.15">
      <c r="A39" s="412"/>
      <c r="B39" s="387"/>
      <c r="C39" s="387"/>
      <c r="D39" s="388"/>
      <c r="E39" s="386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8"/>
      <c r="Q39" s="386"/>
      <c r="R39" s="387"/>
      <c r="S39" s="387"/>
      <c r="T39" s="388"/>
      <c r="U39" s="386"/>
      <c r="V39" s="387"/>
      <c r="W39" s="387"/>
      <c r="X39" s="387"/>
      <c r="Y39" s="387"/>
      <c r="Z39" s="387"/>
      <c r="AA39" s="387"/>
      <c r="AB39" s="387"/>
      <c r="AC39" s="387"/>
      <c r="AD39" s="387"/>
      <c r="AE39" s="388"/>
      <c r="AF39" s="386"/>
      <c r="AG39" s="387"/>
      <c r="AH39" s="387"/>
      <c r="AI39" s="387"/>
      <c r="AJ39" s="414"/>
      <c r="AM39" s="306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8"/>
    </row>
    <row r="40" spans="1:64" ht="12" customHeight="1" x14ac:dyDescent="0.15">
      <c r="A40" s="411" t="s">
        <v>79</v>
      </c>
      <c r="B40" s="384"/>
      <c r="C40" s="384"/>
      <c r="D40" s="385"/>
      <c r="E40" s="383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5"/>
      <c r="Q40" s="383"/>
      <c r="R40" s="384"/>
      <c r="S40" s="384"/>
      <c r="T40" s="385"/>
      <c r="U40" s="383"/>
      <c r="V40" s="384"/>
      <c r="W40" s="384"/>
      <c r="X40" s="384"/>
      <c r="Y40" s="384"/>
      <c r="Z40" s="384"/>
      <c r="AA40" s="384"/>
      <c r="AB40" s="384"/>
      <c r="AC40" s="384"/>
      <c r="AD40" s="384"/>
      <c r="AE40" s="385"/>
      <c r="AF40" s="383"/>
      <c r="AG40" s="384"/>
      <c r="AH40" s="384"/>
      <c r="AI40" s="384"/>
      <c r="AJ40" s="413"/>
      <c r="AM40" s="306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7"/>
      <c r="BL40" s="308"/>
    </row>
    <row r="41" spans="1:64" ht="12" customHeight="1" x14ac:dyDescent="0.15">
      <c r="A41" s="412"/>
      <c r="B41" s="387"/>
      <c r="C41" s="387"/>
      <c r="D41" s="388"/>
      <c r="E41" s="386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8"/>
      <c r="Q41" s="386"/>
      <c r="R41" s="387"/>
      <c r="S41" s="387"/>
      <c r="T41" s="388"/>
      <c r="U41" s="386"/>
      <c r="V41" s="387"/>
      <c r="W41" s="387"/>
      <c r="X41" s="387"/>
      <c r="Y41" s="387"/>
      <c r="Z41" s="387"/>
      <c r="AA41" s="387"/>
      <c r="AB41" s="387"/>
      <c r="AC41" s="387"/>
      <c r="AD41" s="387"/>
      <c r="AE41" s="388"/>
      <c r="AF41" s="386"/>
      <c r="AG41" s="387"/>
      <c r="AH41" s="387"/>
      <c r="AI41" s="387"/>
      <c r="AJ41" s="414"/>
      <c r="AM41" s="306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7"/>
      <c r="BL41" s="308"/>
    </row>
    <row r="42" spans="1:64" ht="12" customHeight="1" x14ac:dyDescent="0.15">
      <c r="A42" s="411" t="s">
        <v>80</v>
      </c>
      <c r="B42" s="384"/>
      <c r="C42" s="384"/>
      <c r="D42" s="385"/>
      <c r="E42" s="383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5"/>
      <c r="Q42" s="383"/>
      <c r="R42" s="384"/>
      <c r="S42" s="384"/>
      <c r="T42" s="385"/>
      <c r="U42" s="383"/>
      <c r="V42" s="384"/>
      <c r="W42" s="384"/>
      <c r="X42" s="384"/>
      <c r="Y42" s="384"/>
      <c r="Z42" s="384"/>
      <c r="AA42" s="384"/>
      <c r="AB42" s="384"/>
      <c r="AC42" s="384"/>
      <c r="AD42" s="384"/>
      <c r="AE42" s="385"/>
      <c r="AF42" s="383"/>
      <c r="AG42" s="384"/>
      <c r="AH42" s="384"/>
      <c r="AI42" s="384"/>
      <c r="AJ42" s="413"/>
      <c r="AM42" s="306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7"/>
      <c r="BL42" s="308"/>
    </row>
    <row r="43" spans="1:64" ht="12" customHeight="1" x14ac:dyDescent="0.15">
      <c r="A43" s="412"/>
      <c r="B43" s="387"/>
      <c r="C43" s="387"/>
      <c r="D43" s="388"/>
      <c r="E43" s="386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8"/>
      <c r="Q43" s="386"/>
      <c r="R43" s="387"/>
      <c r="S43" s="387"/>
      <c r="T43" s="388"/>
      <c r="U43" s="386"/>
      <c r="V43" s="387"/>
      <c r="W43" s="387"/>
      <c r="X43" s="387"/>
      <c r="Y43" s="387"/>
      <c r="Z43" s="387"/>
      <c r="AA43" s="387"/>
      <c r="AB43" s="387"/>
      <c r="AC43" s="387"/>
      <c r="AD43" s="387"/>
      <c r="AE43" s="388"/>
      <c r="AF43" s="386"/>
      <c r="AG43" s="387"/>
      <c r="AH43" s="387"/>
      <c r="AI43" s="387"/>
      <c r="AJ43" s="414"/>
      <c r="AM43" s="306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7"/>
      <c r="BL43" s="308"/>
    </row>
    <row r="44" spans="1:64" ht="12" customHeight="1" x14ac:dyDescent="0.15">
      <c r="A44" s="411" t="s">
        <v>81</v>
      </c>
      <c r="B44" s="384"/>
      <c r="C44" s="384"/>
      <c r="D44" s="385"/>
      <c r="E44" s="383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5"/>
      <c r="Q44" s="383"/>
      <c r="R44" s="384"/>
      <c r="S44" s="384"/>
      <c r="T44" s="385"/>
      <c r="U44" s="383"/>
      <c r="V44" s="384"/>
      <c r="W44" s="384"/>
      <c r="X44" s="384"/>
      <c r="Y44" s="384"/>
      <c r="Z44" s="384"/>
      <c r="AA44" s="384"/>
      <c r="AB44" s="384"/>
      <c r="AC44" s="384"/>
      <c r="AD44" s="384"/>
      <c r="AE44" s="385"/>
      <c r="AF44" s="383"/>
      <c r="AG44" s="384"/>
      <c r="AH44" s="384"/>
      <c r="AI44" s="384"/>
      <c r="AJ44" s="413"/>
      <c r="AM44" s="306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7"/>
      <c r="BL44" s="308"/>
    </row>
    <row r="45" spans="1:64" ht="12" customHeight="1" x14ac:dyDescent="0.15">
      <c r="A45" s="412"/>
      <c r="B45" s="387"/>
      <c r="C45" s="387"/>
      <c r="D45" s="388"/>
      <c r="E45" s="386"/>
      <c r="F45" s="387"/>
      <c r="G45" s="387"/>
      <c r="H45" s="387"/>
      <c r="I45" s="387"/>
      <c r="J45" s="387"/>
      <c r="K45" s="387"/>
      <c r="L45" s="387"/>
      <c r="M45" s="387"/>
      <c r="N45" s="387"/>
      <c r="O45" s="387"/>
      <c r="P45" s="388"/>
      <c r="Q45" s="386"/>
      <c r="R45" s="387"/>
      <c r="S45" s="387"/>
      <c r="T45" s="388"/>
      <c r="U45" s="386"/>
      <c r="V45" s="387"/>
      <c r="W45" s="387"/>
      <c r="X45" s="387"/>
      <c r="Y45" s="387"/>
      <c r="Z45" s="387"/>
      <c r="AA45" s="387"/>
      <c r="AB45" s="387"/>
      <c r="AC45" s="387"/>
      <c r="AD45" s="387"/>
      <c r="AE45" s="388"/>
      <c r="AF45" s="386"/>
      <c r="AG45" s="387"/>
      <c r="AH45" s="387"/>
      <c r="AI45" s="387"/>
      <c r="AJ45" s="414"/>
      <c r="AM45" s="306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307"/>
      <c r="BH45" s="307"/>
      <c r="BI45" s="307"/>
      <c r="BJ45" s="307"/>
      <c r="BK45" s="307"/>
      <c r="BL45" s="308"/>
    </row>
    <row r="46" spans="1:64" ht="12" customHeight="1" x14ac:dyDescent="0.15">
      <c r="A46" s="411" t="s">
        <v>82</v>
      </c>
      <c r="B46" s="384"/>
      <c r="C46" s="384"/>
      <c r="D46" s="385"/>
      <c r="E46" s="383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5"/>
      <c r="Q46" s="383"/>
      <c r="R46" s="384"/>
      <c r="S46" s="384"/>
      <c r="T46" s="385"/>
      <c r="U46" s="383"/>
      <c r="V46" s="384"/>
      <c r="W46" s="384"/>
      <c r="X46" s="384"/>
      <c r="Y46" s="384"/>
      <c r="Z46" s="384"/>
      <c r="AA46" s="384"/>
      <c r="AB46" s="384"/>
      <c r="AC46" s="384"/>
      <c r="AD46" s="384"/>
      <c r="AE46" s="385"/>
      <c r="AF46" s="383"/>
      <c r="AG46" s="384"/>
      <c r="AH46" s="384"/>
      <c r="AI46" s="384"/>
      <c r="AJ46" s="413"/>
      <c r="AM46" s="306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307"/>
      <c r="BH46" s="307"/>
      <c r="BI46" s="307"/>
      <c r="BJ46" s="307"/>
      <c r="BK46" s="307"/>
      <c r="BL46" s="308"/>
    </row>
    <row r="47" spans="1:64" ht="12" customHeight="1" thickBot="1" x14ac:dyDescent="0.2">
      <c r="A47" s="412"/>
      <c r="B47" s="387"/>
      <c r="C47" s="387"/>
      <c r="D47" s="388"/>
      <c r="E47" s="386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8"/>
      <c r="Q47" s="386"/>
      <c r="R47" s="387"/>
      <c r="S47" s="387"/>
      <c r="T47" s="388"/>
      <c r="U47" s="386"/>
      <c r="V47" s="387"/>
      <c r="W47" s="387"/>
      <c r="X47" s="387"/>
      <c r="Y47" s="387"/>
      <c r="Z47" s="387"/>
      <c r="AA47" s="387"/>
      <c r="AB47" s="387"/>
      <c r="AC47" s="387"/>
      <c r="AD47" s="387"/>
      <c r="AE47" s="388"/>
      <c r="AF47" s="386"/>
      <c r="AG47" s="387"/>
      <c r="AH47" s="387"/>
      <c r="AI47" s="387"/>
      <c r="AJ47" s="414"/>
      <c r="AM47" s="309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0"/>
      <c r="AY47" s="310"/>
      <c r="AZ47" s="310"/>
      <c r="BA47" s="310"/>
      <c r="BB47" s="310"/>
      <c r="BC47" s="310"/>
      <c r="BD47" s="310"/>
      <c r="BE47" s="310"/>
      <c r="BF47" s="310"/>
      <c r="BG47" s="310"/>
      <c r="BH47" s="310"/>
      <c r="BI47" s="310"/>
      <c r="BJ47" s="310"/>
      <c r="BK47" s="310"/>
      <c r="BL47" s="311"/>
    </row>
    <row r="48" spans="1:64" ht="12" customHeight="1" x14ac:dyDescent="0.15">
      <c r="A48" s="411" t="s">
        <v>83</v>
      </c>
      <c r="B48" s="384"/>
      <c r="C48" s="384"/>
      <c r="D48" s="385"/>
      <c r="E48" s="383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5"/>
      <c r="Q48" s="383"/>
      <c r="R48" s="384"/>
      <c r="S48" s="384"/>
      <c r="T48" s="385"/>
      <c r="U48" s="383"/>
      <c r="V48" s="384"/>
      <c r="W48" s="384"/>
      <c r="X48" s="384"/>
      <c r="Y48" s="384"/>
      <c r="Z48" s="384"/>
      <c r="AA48" s="384"/>
      <c r="AB48" s="384"/>
      <c r="AC48" s="384"/>
      <c r="AD48" s="384"/>
      <c r="AE48" s="385"/>
      <c r="AF48" s="383"/>
      <c r="AG48" s="384"/>
      <c r="AH48" s="384"/>
      <c r="AI48" s="384"/>
      <c r="AJ48" s="413"/>
    </row>
    <row r="49" spans="1:36" ht="12" customHeight="1" x14ac:dyDescent="0.15">
      <c r="A49" s="412"/>
      <c r="B49" s="387"/>
      <c r="C49" s="387"/>
      <c r="D49" s="388"/>
      <c r="E49" s="386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8"/>
      <c r="Q49" s="386"/>
      <c r="R49" s="387"/>
      <c r="S49" s="387"/>
      <c r="T49" s="388"/>
      <c r="U49" s="386"/>
      <c r="V49" s="387"/>
      <c r="W49" s="387"/>
      <c r="X49" s="387"/>
      <c r="Y49" s="387"/>
      <c r="Z49" s="387"/>
      <c r="AA49" s="387"/>
      <c r="AB49" s="387"/>
      <c r="AC49" s="387"/>
      <c r="AD49" s="387"/>
      <c r="AE49" s="388"/>
      <c r="AF49" s="386"/>
      <c r="AG49" s="387"/>
      <c r="AH49" s="387"/>
      <c r="AI49" s="387"/>
      <c r="AJ49" s="414"/>
    </row>
    <row r="50" spans="1:36" ht="12" customHeight="1" x14ac:dyDescent="0.15">
      <c r="A50" s="411" t="s">
        <v>84</v>
      </c>
      <c r="B50" s="384"/>
      <c r="C50" s="384"/>
      <c r="D50" s="385"/>
      <c r="E50" s="383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5"/>
      <c r="Q50" s="383"/>
      <c r="R50" s="384"/>
      <c r="S50" s="384"/>
      <c r="T50" s="385"/>
      <c r="U50" s="383"/>
      <c r="V50" s="384"/>
      <c r="W50" s="384"/>
      <c r="X50" s="384"/>
      <c r="Y50" s="384"/>
      <c r="Z50" s="384"/>
      <c r="AA50" s="384"/>
      <c r="AB50" s="384"/>
      <c r="AC50" s="384"/>
      <c r="AD50" s="384"/>
      <c r="AE50" s="385"/>
      <c r="AF50" s="383"/>
      <c r="AG50" s="384"/>
      <c r="AH50" s="384"/>
      <c r="AI50" s="384"/>
      <c r="AJ50" s="413"/>
    </row>
    <row r="51" spans="1:36" ht="12" customHeight="1" x14ac:dyDescent="0.15">
      <c r="A51" s="412"/>
      <c r="B51" s="387"/>
      <c r="C51" s="387"/>
      <c r="D51" s="388"/>
      <c r="E51" s="386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8"/>
      <c r="Q51" s="386"/>
      <c r="R51" s="387"/>
      <c r="S51" s="387"/>
      <c r="T51" s="388"/>
      <c r="U51" s="386"/>
      <c r="V51" s="387"/>
      <c r="W51" s="387"/>
      <c r="X51" s="387"/>
      <c r="Y51" s="387"/>
      <c r="Z51" s="387"/>
      <c r="AA51" s="387"/>
      <c r="AB51" s="387"/>
      <c r="AC51" s="387"/>
      <c r="AD51" s="387"/>
      <c r="AE51" s="388"/>
      <c r="AF51" s="386"/>
      <c r="AG51" s="387"/>
      <c r="AH51" s="387"/>
      <c r="AI51" s="387"/>
      <c r="AJ51" s="414"/>
    </row>
    <row r="52" spans="1:36" ht="12" customHeight="1" x14ac:dyDescent="0.15">
      <c r="A52" s="411" t="s">
        <v>85</v>
      </c>
      <c r="B52" s="384"/>
      <c r="C52" s="384"/>
      <c r="D52" s="385"/>
      <c r="E52" s="383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5"/>
      <c r="Q52" s="383"/>
      <c r="R52" s="384"/>
      <c r="S52" s="384"/>
      <c r="T52" s="385"/>
      <c r="U52" s="383"/>
      <c r="V52" s="384"/>
      <c r="W52" s="384"/>
      <c r="X52" s="384"/>
      <c r="Y52" s="384"/>
      <c r="Z52" s="384"/>
      <c r="AA52" s="384"/>
      <c r="AB52" s="384"/>
      <c r="AC52" s="384"/>
      <c r="AD52" s="384"/>
      <c r="AE52" s="385"/>
      <c r="AF52" s="383"/>
      <c r="AG52" s="384"/>
      <c r="AH52" s="384"/>
      <c r="AI52" s="384"/>
      <c r="AJ52" s="413"/>
    </row>
    <row r="53" spans="1:36" ht="12" customHeight="1" x14ac:dyDescent="0.15">
      <c r="A53" s="412"/>
      <c r="B53" s="387"/>
      <c r="C53" s="387"/>
      <c r="D53" s="388"/>
      <c r="E53" s="386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8"/>
      <c r="Q53" s="386"/>
      <c r="R53" s="387"/>
      <c r="S53" s="387"/>
      <c r="T53" s="388"/>
      <c r="U53" s="386"/>
      <c r="V53" s="387"/>
      <c r="W53" s="387"/>
      <c r="X53" s="387"/>
      <c r="Y53" s="387"/>
      <c r="Z53" s="387"/>
      <c r="AA53" s="387"/>
      <c r="AB53" s="387"/>
      <c r="AC53" s="387"/>
      <c r="AD53" s="387"/>
      <c r="AE53" s="388"/>
      <c r="AF53" s="386"/>
      <c r="AG53" s="387"/>
      <c r="AH53" s="387"/>
      <c r="AI53" s="387"/>
      <c r="AJ53" s="414"/>
    </row>
    <row r="54" spans="1:36" ht="12" customHeight="1" x14ac:dyDescent="0.15">
      <c r="A54" s="411" t="s">
        <v>86</v>
      </c>
      <c r="B54" s="384"/>
      <c r="C54" s="384"/>
      <c r="D54" s="385"/>
      <c r="E54" s="383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5"/>
      <c r="Q54" s="383"/>
      <c r="R54" s="384"/>
      <c r="S54" s="384"/>
      <c r="T54" s="385"/>
      <c r="U54" s="383"/>
      <c r="V54" s="384"/>
      <c r="W54" s="384"/>
      <c r="X54" s="384"/>
      <c r="Y54" s="384"/>
      <c r="Z54" s="384"/>
      <c r="AA54" s="384"/>
      <c r="AB54" s="384"/>
      <c r="AC54" s="384"/>
      <c r="AD54" s="384"/>
      <c r="AE54" s="385"/>
      <c r="AF54" s="383"/>
      <c r="AG54" s="384"/>
      <c r="AH54" s="384"/>
      <c r="AI54" s="384"/>
      <c r="AJ54" s="413"/>
    </row>
    <row r="55" spans="1:36" ht="12" customHeight="1" x14ac:dyDescent="0.15">
      <c r="A55" s="412"/>
      <c r="B55" s="387"/>
      <c r="C55" s="387"/>
      <c r="D55" s="388"/>
      <c r="E55" s="386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8"/>
      <c r="Q55" s="386"/>
      <c r="R55" s="387"/>
      <c r="S55" s="387"/>
      <c r="T55" s="388"/>
      <c r="U55" s="386"/>
      <c r="V55" s="387"/>
      <c r="W55" s="387"/>
      <c r="X55" s="387"/>
      <c r="Y55" s="387"/>
      <c r="Z55" s="387"/>
      <c r="AA55" s="387"/>
      <c r="AB55" s="387"/>
      <c r="AC55" s="387"/>
      <c r="AD55" s="387"/>
      <c r="AE55" s="388"/>
      <c r="AF55" s="386"/>
      <c r="AG55" s="387"/>
      <c r="AH55" s="387"/>
      <c r="AI55" s="387"/>
      <c r="AJ55" s="414"/>
    </row>
    <row r="56" spans="1:36" ht="12" customHeight="1" x14ac:dyDescent="0.15">
      <c r="A56" s="411" t="s">
        <v>87</v>
      </c>
      <c r="B56" s="384"/>
      <c r="C56" s="384"/>
      <c r="D56" s="385"/>
      <c r="E56" s="383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5"/>
      <c r="Q56" s="383"/>
      <c r="R56" s="384"/>
      <c r="S56" s="384"/>
      <c r="T56" s="385"/>
      <c r="U56" s="383"/>
      <c r="V56" s="384"/>
      <c r="W56" s="384"/>
      <c r="X56" s="384"/>
      <c r="Y56" s="384"/>
      <c r="Z56" s="384"/>
      <c r="AA56" s="384"/>
      <c r="AB56" s="384"/>
      <c r="AC56" s="384"/>
      <c r="AD56" s="384"/>
      <c r="AE56" s="385"/>
      <c r="AF56" s="383"/>
      <c r="AG56" s="384"/>
      <c r="AH56" s="384"/>
      <c r="AI56" s="384"/>
      <c r="AJ56" s="413"/>
    </row>
    <row r="57" spans="1:36" ht="12" customHeight="1" x14ac:dyDescent="0.15">
      <c r="A57" s="412"/>
      <c r="B57" s="387"/>
      <c r="C57" s="387"/>
      <c r="D57" s="388"/>
      <c r="E57" s="386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8"/>
      <c r="Q57" s="386"/>
      <c r="R57" s="387"/>
      <c r="S57" s="387"/>
      <c r="T57" s="388"/>
      <c r="U57" s="386"/>
      <c r="V57" s="387"/>
      <c r="W57" s="387"/>
      <c r="X57" s="387"/>
      <c r="Y57" s="387"/>
      <c r="Z57" s="387"/>
      <c r="AA57" s="387"/>
      <c r="AB57" s="387"/>
      <c r="AC57" s="387"/>
      <c r="AD57" s="387"/>
      <c r="AE57" s="388"/>
      <c r="AF57" s="386"/>
      <c r="AG57" s="387"/>
      <c r="AH57" s="387"/>
      <c r="AI57" s="387"/>
      <c r="AJ57" s="414"/>
    </row>
    <row r="58" spans="1:36" ht="12" customHeight="1" x14ac:dyDescent="0.15">
      <c r="A58" s="411" t="s">
        <v>88</v>
      </c>
      <c r="B58" s="384"/>
      <c r="C58" s="384"/>
      <c r="D58" s="385"/>
      <c r="E58" s="383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5"/>
      <c r="Q58" s="383"/>
      <c r="R58" s="384"/>
      <c r="S58" s="384"/>
      <c r="T58" s="385"/>
      <c r="U58" s="383"/>
      <c r="V58" s="384"/>
      <c r="W58" s="384"/>
      <c r="X58" s="384"/>
      <c r="Y58" s="384"/>
      <c r="Z58" s="384"/>
      <c r="AA58" s="384"/>
      <c r="AB58" s="384"/>
      <c r="AC58" s="384"/>
      <c r="AD58" s="384"/>
      <c r="AE58" s="385"/>
      <c r="AF58" s="383"/>
      <c r="AG58" s="384"/>
      <c r="AH58" s="384"/>
      <c r="AI58" s="384"/>
      <c r="AJ58" s="413"/>
    </row>
    <row r="59" spans="1:36" ht="12" customHeight="1" x14ac:dyDescent="0.15">
      <c r="A59" s="412"/>
      <c r="B59" s="387"/>
      <c r="C59" s="387"/>
      <c r="D59" s="388"/>
      <c r="E59" s="386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8"/>
      <c r="Q59" s="386"/>
      <c r="R59" s="387"/>
      <c r="S59" s="387"/>
      <c r="T59" s="388"/>
      <c r="U59" s="386"/>
      <c r="V59" s="387"/>
      <c r="W59" s="387"/>
      <c r="X59" s="387"/>
      <c r="Y59" s="387"/>
      <c r="Z59" s="387"/>
      <c r="AA59" s="387"/>
      <c r="AB59" s="387"/>
      <c r="AC59" s="387"/>
      <c r="AD59" s="387"/>
      <c r="AE59" s="388"/>
      <c r="AF59" s="386"/>
      <c r="AG59" s="387"/>
      <c r="AH59" s="387"/>
      <c r="AI59" s="387"/>
      <c r="AJ59" s="414"/>
    </row>
    <row r="60" spans="1:36" ht="12" customHeight="1" x14ac:dyDescent="0.15">
      <c r="A60" s="411" t="s">
        <v>89</v>
      </c>
      <c r="B60" s="384"/>
      <c r="C60" s="384"/>
      <c r="D60" s="385"/>
      <c r="E60" s="383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5"/>
      <c r="Q60" s="383"/>
      <c r="R60" s="384"/>
      <c r="S60" s="384"/>
      <c r="T60" s="385"/>
      <c r="U60" s="383"/>
      <c r="V60" s="384"/>
      <c r="W60" s="384"/>
      <c r="X60" s="384"/>
      <c r="Y60" s="384"/>
      <c r="Z60" s="384"/>
      <c r="AA60" s="384"/>
      <c r="AB60" s="384"/>
      <c r="AC60" s="384"/>
      <c r="AD60" s="384"/>
      <c r="AE60" s="385"/>
      <c r="AF60" s="383"/>
      <c r="AG60" s="384"/>
      <c r="AH60" s="384"/>
      <c r="AI60" s="384"/>
      <c r="AJ60" s="413"/>
    </row>
    <row r="61" spans="1:36" ht="12" customHeight="1" thickBot="1" x14ac:dyDescent="0.2">
      <c r="A61" s="301"/>
      <c r="B61" s="291"/>
      <c r="C61" s="291"/>
      <c r="D61" s="377"/>
      <c r="E61" s="376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377"/>
      <c r="Q61" s="376"/>
      <c r="R61" s="291"/>
      <c r="S61" s="291"/>
      <c r="T61" s="377"/>
      <c r="U61" s="376"/>
      <c r="V61" s="291"/>
      <c r="W61" s="291"/>
      <c r="X61" s="291"/>
      <c r="Y61" s="291"/>
      <c r="Z61" s="291"/>
      <c r="AA61" s="291"/>
      <c r="AB61" s="291"/>
      <c r="AC61" s="291"/>
      <c r="AD61" s="291"/>
      <c r="AE61" s="377"/>
      <c r="AF61" s="376"/>
      <c r="AG61" s="291"/>
      <c r="AH61" s="291"/>
      <c r="AI61" s="291"/>
      <c r="AJ61" s="302"/>
    </row>
    <row r="62" spans="1:36" ht="3.75" customHeight="1" x14ac:dyDescent="0.15">
      <c r="A62" s="49"/>
    </row>
    <row r="63" spans="1:36" x14ac:dyDescent="0.15">
      <c r="A63" s="49"/>
      <c r="C63" s="173" t="s">
        <v>8</v>
      </c>
      <c r="D63" s="173"/>
      <c r="E63" s="173"/>
    </row>
    <row r="64" spans="1:36" ht="8.25" customHeight="1" x14ac:dyDescent="0.15">
      <c r="A64" s="49"/>
      <c r="F64" s="228">
        <f>COUNTA(E18:E33)+IF(E38="",0,IF(COUNTIF(E18:E33,E38),0,1))+IF(E40="",0,IF(COUNTIF(E18:E33,E40),0,1))+IF(E42="",0,IF(COUNTIF(E18:E33,E42),0,1))+IF(E44="",0,IF(COUNTIF(E18:E33,E44),0,1))+IF(E46="",0,IF(COUNTIF(E18:E33,E46),0,1))+IF(E48="",0,IF(COUNTIF(E18:E33,E48),0,1))+IF(E50="",0,IF(COUNTIF(E18:E33,E50),0,1))+IF(E52="",0,IF(COUNTIF(E18:E33,E52),0,1))+IF(E54="",0,IF(COUNTIF(E18:E33,E54),0,1))+IF(E56="",0,IF(COUNTIF(E18:E33,E56),0,1))+IF(E58="",0,IF(COUNTIF(E18:E33,E58),0,1))+IF(E60="",0,IF(COUNTIF(E18:E33,E60),0,1))</f>
        <v>0</v>
      </c>
      <c r="G64" s="230"/>
      <c r="H64" s="230"/>
      <c r="I64" s="260"/>
      <c r="J64" s="173" t="s">
        <v>27</v>
      </c>
      <c r="K64" s="173"/>
      <c r="M64" s="173" t="s">
        <v>28</v>
      </c>
      <c r="N64" s="173"/>
      <c r="O64" s="173" t="s">
        <v>530</v>
      </c>
      <c r="P64" s="173"/>
      <c r="Q64" s="173"/>
      <c r="R64" s="173" t="s">
        <v>29</v>
      </c>
      <c r="S64" s="173"/>
      <c r="T64" s="228">
        <f>F64*1000</f>
        <v>0</v>
      </c>
      <c r="U64" s="230"/>
      <c r="V64" s="230"/>
      <c r="W64" s="230"/>
      <c r="X64" s="230"/>
      <c r="Y64" s="230"/>
      <c r="Z64" s="230"/>
      <c r="AA64" s="260"/>
      <c r="AB64" s="171" t="s">
        <v>9</v>
      </c>
      <c r="AC64" s="173"/>
    </row>
    <row r="65" spans="1:36" ht="9" customHeight="1" x14ac:dyDescent="0.15">
      <c r="A65" s="49"/>
      <c r="F65" s="261"/>
      <c r="G65" s="182"/>
      <c r="H65" s="182"/>
      <c r="I65" s="262"/>
      <c r="J65" s="173"/>
      <c r="K65" s="173"/>
      <c r="M65" s="173"/>
      <c r="N65" s="173"/>
      <c r="O65" s="173"/>
      <c r="P65" s="173"/>
      <c r="Q65" s="173"/>
      <c r="R65" s="173"/>
      <c r="S65" s="173"/>
      <c r="T65" s="261"/>
      <c r="U65" s="182"/>
      <c r="V65" s="182"/>
      <c r="W65" s="182"/>
      <c r="X65" s="182"/>
      <c r="Y65" s="182"/>
      <c r="Z65" s="182"/>
      <c r="AA65" s="262"/>
      <c r="AB65" s="171"/>
      <c r="AC65" s="173"/>
    </row>
    <row r="66" spans="1:36" ht="8.25" customHeight="1" x14ac:dyDescent="0.15"/>
    <row r="67" spans="1:36" x14ac:dyDescent="0.15">
      <c r="A67" s="221" t="s">
        <v>59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</row>
    <row r="68" spans="1:36" ht="7.5" customHeight="1" x14ac:dyDescent="0.15"/>
    <row r="69" spans="1:36" x14ac:dyDescent="0.15">
      <c r="A69" s="312" t="s">
        <v>495</v>
      </c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</row>
    <row r="70" spans="1:36" ht="6.75" customHeight="1" x14ac:dyDescent="0.15"/>
    <row r="71" spans="1:36" x14ac:dyDescent="0.15">
      <c r="A71" s="49" t="s">
        <v>91</v>
      </c>
      <c r="B71" s="173" t="s">
        <v>437</v>
      </c>
      <c r="C71" s="173"/>
      <c r="D71" s="182">
        <f>入力シート!B1</f>
        <v>8</v>
      </c>
      <c r="E71" s="182"/>
      <c r="F71" s="49" t="s">
        <v>62</v>
      </c>
      <c r="G71" s="182"/>
      <c r="H71" s="182"/>
      <c r="I71" s="49" t="s">
        <v>30</v>
      </c>
      <c r="J71" s="182"/>
      <c r="K71" s="182"/>
      <c r="L71" s="49" t="s">
        <v>31</v>
      </c>
    </row>
    <row r="72" spans="1:36" x14ac:dyDescent="0.15">
      <c r="A72" s="49"/>
      <c r="B72" s="13"/>
      <c r="C72" s="13"/>
      <c r="D72" s="13"/>
      <c r="E72" s="13"/>
      <c r="G72" s="13"/>
      <c r="H72" s="13"/>
      <c r="J72" s="13"/>
      <c r="K72" s="13"/>
      <c r="P72" s="18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72" s="182"/>
      <c r="R72" s="182"/>
      <c r="S72" s="182"/>
      <c r="T72" s="182"/>
      <c r="U72" s="182"/>
      <c r="V72" s="182"/>
      <c r="W72" s="182"/>
      <c r="X72" s="182"/>
      <c r="Y72" s="173" t="s">
        <v>405</v>
      </c>
      <c r="Z72" s="173"/>
      <c r="AA72" s="173"/>
      <c r="AB72" s="182" t="str">
        <f>IF(入力シート!B4="","",入力シート!B4)</f>
        <v xml:space="preserve"> </v>
      </c>
      <c r="AC72" s="182"/>
      <c r="AD72" s="182"/>
      <c r="AE72" s="182"/>
      <c r="AF72" s="182"/>
      <c r="AG72" s="182"/>
      <c r="AH72" s="182"/>
      <c r="AJ72" s="60" t="s">
        <v>406</v>
      </c>
    </row>
    <row r="73" spans="1:36" x14ac:dyDescent="0.15">
      <c r="A73" s="49"/>
      <c r="B73" s="13"/>
      <c r="C73" s="13"/>
      <c r="D73" s="13"/>
      <c r="E73" s="13"/>
      <c r="G73" s="13"/>
      <c r="H73" s="13"/>
      <c r="J73" s="13"/>
      <c r="K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</row>
    <row r="74" spans="1:36" x14ac:dyDescent="0.15">
      <c r="A74" s="312" t="s">
        <v>516</v>
      </c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</row>
    <row r="75" spans="1:36" ht="15" customHeight="1" x14ac:dyDescent="0.15">
      <c r="B75" s="173" t="s">
        <v>440</v>
      </c>
      <c r="C75" s="173"/>
      <c r="D75" s="182">
        <f>入力シート!B1</f>
        <v>8</v>
      </c>
      <c r="E75" s="182"/>
      <c r="F75" s="49" t="s">
        <v>62</v>
      </c>
      <c r="G75" s="182"/>
      <c r="H75" s="182"/>
      <c r="I75" s="49" t="s">
        <v>30</v>
      </c>
      <c r="J75" s="182"/>
      <c r="K75" s="182"/>
      <c r="L75" s="49" t="s">
        <v>31</v>
      </c>
    </row>
    <row r="76" spans="1:36" x14ac:dyDescent="0.15"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82" t="str">
        <f>IF(入力シート!B3="","",INDEX(入力シート!$G$2:$L$100,MATCH(入力シート!$B$3,入力シート!$G$2:$G$100,0),4))&amp;"中学校体育連盟"</f>
        <v>中学校体育連盟</v>
      </c>
      <c r="Q76" s="182"/>
      <c r="R76" s="182"/>
      <c r="S76" s="182"/>
      <c r="T76" s="182"/>
      <c r="U76" s="182"/>
      <c r="V76" s="182"/>
      <c r="W76" s="182"/>
      <c r="X76" s="182"/>
      <c r="Y76" s="173" t="s">
        <v>10</v>
      </c>
      <c r="Z76" s="173"/>
      <c r="AA76" s="173"/>
      <c r="AB76" s="182" t="str">
        <f>IF(入力シート!B3="","",INDEX(入力シート!$G$2:$L$100,MATCH(入力シート!$B$3,入力シート!$G$2:$G$100,0),5))</f>
        <v/>
      </c>
      <c r="AC76" s="182"/>
      <c r="AD76" s="182"/>
      <c r="AE76" s="182"/>
      <c r="AF76" s="182"/>
      <c r="AG76" s="182"/>
      <c r="AH76" s="182"/>
      <c r="AJ76" s="60" t="s">
        <v>11</v>
      </c>
    </row>
  </sheetData>
  <mergeCells count="160">
    <mergeCell ref="B75:C75"/>
    <mergeCell ref="AB76:AH76"/>
    <mergeCell ref="M64:N65"/>
    <mergeCell ref="E76:G76"/>
    <mergeCell ref="H76:J76"/>
    <mergeCell ref="K76:O76"/>
    <mergeCell ref="P76:X76"/>
    <mergeCell ref="Y76:AA76"/>
    <mergeCell ref="A67:AE67"/>
    <mergeCell ref="B71:C71"/>
    <mergeCell ref="D71:E71"/>
    <mergeCell ref="G71:H71"/>
    <mergeCell ref="J71:K71"/>
    <mergeCell ref="P72:X72"/>
    <mergeCell ref="Y72:AA72"/>
    <mergeCell ref="AB72:AH72"/>
    <mergeCell ref="O64:Q65"/>
    <mergeCell ref="R64:S65"/>
    <mergeCell ref="T64:AA65"/>
    <mergeCell ref="A69:AJ69"/>
    <mergeCell ref="A74:AJ74"/>
    <mergeCell ref="G75:H75"/>
    <mergeCell ref="J75:K75"/>
    <mergeCell ref="D75:E75"/>
    <mergeCell ref="E60:P61"/>
    <mergeCell ref="Q60:T61"/>
    <mergeCell ref="U60:AE61"/>
    <mergeCell ref="AB64:AC65"/>
    <mergeCell ref="F64:I65"/>
    <mergeCell ref="J64:K65"/>
    <mergeCell ref="AF60:AJ61"/>
    <mergeCell ref="C63:E63"/>
    <mergeCell ref="A56:D57"/>
    <mergeCell ref="E56:P57"/>
    <mergeCell ref="Q56:T57"/>
    <mergeCell ref="U56:AE57"/>
    <mergeCell ref="AF56:AJ57"/>
    <mergeCell ref="A58:D59"/>
    <mergeCell ref="E58:P59"/>
    <mergeCell ref="Q58:T59"/>
    <mergeCell ref="U58:AE59"/>
    <mergeCell ref="AF58:AJ59"/>
    <mergeCell ref="A60:D61"/>
    <mergeCell ref="A52:D53"/>
    <mergeCell ref="E52:P53"/>
    <mergeCell ref="Q52:T53"/>
    <mergeCell ref="U52:AE53"/>
    <mergeCell ref="AF52:AJ53"/>
    <mergeCell ref="A54:D55"/>
    <mergeCell ref="E54:P55"/>
    <mergeCell ref="Q54:T55"/>
    <mergeCell ref="U54:AE55"/>
    <mergeCell ref="AF54:AJ55"/>
    <mergeCell ref="A48:D49"/>
    <mergeCell ref="E48:P49"/>
    <mergeCell ref="Q48:T49"/>
    <mergeCell ref="U48:AE49"/>
    <mergeCell ref="AF48:AJ49"/>
    <mergeCell ref="A50:D51"/>
    <mergeCell ref="E50:P51"/>
    <mergeCell ref="Q50:T51"/>
    <mergeCell ref="U50:AE51"/>
    <mergeCell ref="AF50:AJ51"/>
    <mergeCell ref="A44:D45"/>
    <mergeCell ref="E44:P45"/>
    <mergeCell ref="Q44:T45"/>
    <mergeCell ref="U44:AE45"/>
    <mergeCell ref="AF44:AJ45"/>
    <mergeCell ref="A46:D47"/>
    <mergeCell ref="E46:P47"/>
    <mergeCell ref="Q46:T47"/>
    <mergeCell ref="U46:AE47"/>
    <mergeCell ref="AF46:AJ47"/>
    <mergeCell ref="A40:D41"/>
    <mergeCell ref="E40:P41"/>
    <mergeCell ref="Q40:T41"/>
    <mergeCell ref="U40:AE41"/>
    <mergeCell ref="AF40:AJ41"/>
    <mergeCell ref="A42:D43"/>
    <mergeCell ref="E42:P43"/>
    <mergeCell ref="Q42:T43"/>
    <mergeCell ref="U42:AE43"/>
    <mergeCell ref="AF42:AJ43"/>
    <mergeCell ref="AF36:AJ37"/>
    <mergeCell ref="A38:D39"/>
    <mergeCell ref="E38:P39"/>
    <mergeCell ref="Q38:T39"/>
    <mergeCell ref="U38:AE39"/>
    <mergeCell ref="AF38:AJ39"/>
    <mergeCell ref="A34:C35"/>
    <mergeCell ref="F34:AB35"/>
    <mergeCell ref="A36:D37"/>
    <mergeCell ref="E36:P37"/>
    <mergeCell ref="Q36:T37"/>
    <mergeCell ref="U36:AE37"/>
    <mergeCell ref="A32:D33"/>
    <mergeCell ref="E32:W33"/>
    <mergeCell ref="X32:AB33"/>
    <mergeCell ref="AC32:AJ33"/>
    <mergeCell ref="A26:D27"/>
    <mergeCell ref="E26:W27"/>
    <mergeCell ref="X26:AB27"/>
    <mergeCell ref="AC26:AJ27"/>
    <mergeCell ref="A28:D29"/>
    <mergeCell ref="E28:W29"/>
    <mergeCell ref="X28:AB29"/>
    <mergeCell ref="AC28:AJ29"/>
    <mergeCell ref="AC24:AJ25"/>
    <mergeCell ref="A18:D19"/>
    <mergeCell ref="E18:W19"/>
    <mergeCell ref="X18:AB19"/>
    <mergeCell ref="AC18:AJ19"/>
    <mergeCell ref="A30:D31"/>
    <mergeCell ref="E30:W31"/>
    <mergeCell ref="X30:AB31"/>
    <mergeCell ref="AC30:AJ31"/>
    <mergeCell ref="AM18:BL47"/>
    <mergeCell ref="A20:D21"/>
    <mergeCell ref="E20:W21"/>
    <mergeCell ref="X20:AB21"/>
    <mergeCell ref="AC20:AJ21"/>
    <mergeCell ref="A22:D23"/>
    <mergeCell ref="V14:Z15"/>
    <mergeCell ref="AC14:AJ15"/>
    <mergeCell ref="A16:D17"/>
    <mergeCell ref="E16:W17"/>
    <mergeCell ref="X16:AB17"/>
    <mergeCell ref="AC16:AJ17"/>
    <mergeCell ref="A14:C15"/>
    <mergeCell ref="D14:I15"/>
    <mergeCell ref="J14:K15"/>
    <mergeCell ref="L14:N15"/>
    <mergeCell ref="Q14:S15"/>
    <mergeCell ref="T14:U15"/>
    <mergeCell ref="E22:W23"/>
    <mergeCell ref="X22:AB23"/>
    <mergeCell ref="AC22:AJ23"/>
    <mergeCell ref="A24:D25"/>
    <mergeCell ref="E24:W25"/>
    <mergeCell ref="X24:AB25"/>
    <mergeCell ref="A10:G11"/>
    <mergeCell ref="H10:R11"/>
    <mergeCell ref="S10:T11"/>
    <mergeCell ref="U10:AJ11"/>
    <mergeCell ref="A12:G13"/>
    <mergeCell ref="H12:R13"/>
    <mergeCell ref="S12:T13"/>
    <mergeCell ref="U12:AJ13"/>
    <mergeCell ref="D1:AD2"/>
    <mergeCell ref="C3:F4"/>
    <mergeCell ref="H3:R4"/>
    <mergeCell ref="T3:AA4"/>
    <mergeCell ref="A6:G7"/>
    <mergeCell ref="H6:R7"/>
    <mergeCell ref="S6:Y7"/>
    <mergeCell ref="Z6:AJ7"/>
    <mergeCell ref="A8:G9"/>
    <mergeCell ref="H8:R9"/>
    <mergeCell ref="S8:T9"/>
    <mergeCell ref="U8:AJ9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1539-9A0D-4798-A053-1A37B4F71DDA}">
  <dimension ref="A1:BW78"/>
  <sheetViews>
    <sheetView view="pageBreakPreview" topLeftCell="A2" zoomScale="70" zoomScaleNormal="100" zoomScaleSheetLayoutView="70" workbookViewId="0">
      <selection activeCell="D28" sqref="D28:R29"/>
    </sheetView>
  </sheetViews>
  <sheetFormatPr defaultColWidth="8.75" defaultRowHeight="15" x14ac:dyDescent="0.15"/>
  <cols>
    <col min="1" max="74" width="2" style="16" customWidth="1"/>
    <col min="75" max="75" width="17" style="16" hidden="1" customWidth="1"/>
    <col min="76" max="109" width="2" style="16" customWidth="1"/>
    <col min="110" max="16384" width="8.75" style="16"/>
  </cols>
  <sheetData>
    <row r="1" spans="1:75" ht="13.5" customHeight="1" x14ac:dyDescent="0.15">
      <c r="A1" s="245" t="str">
        <f>"令和"&amp;入力シート!B1&amp;"年度　第"&amp;入力シート!B2&amp;"回　　佐賀県中学校総合体育大会"</f>
        <v>令和8年度　第63回　　佐賀県中学校総合体育大会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</row>
    <row r="2" spans="1:75" ht="13.5" customHeight="1" x14ac:dyDescent="0.1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</row>
    <row r="3" spans="1:75" ht="13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W3" s="16" t="s">
        <v>472</v>
      </c>
    </row>
    <row r="4" spans="1:75" ht="13.5" customHeight="1" x14ac:dyDescent="0.15">
      <c r="A4" s="39"/>
      <c r="B4" s="39"/>
      <c r="C4" s="150" t="s">
        <v>477</v>
      </c>
      <c r="D4" s="150"/>
      <c r="E4" s="150"/>
      <c r="F4" s="150"/>
      <c r="G4" s="150"/>
      <c r="H4" s="150"/>
      <c r="I4" s="150"/>
      <c r="J4" s="245" t="s">
        <v>476</v>
      </c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W4" s="16" t="s">
        <v>475</v>
      </c>
    </row>
    <row r="5" spans="1:75" x14ac:dyDescent="0.15">
      <c r="C5" s="150"/>
      <c r="D5" s="150"/>
      <c r="E5" s="150"/>
      <c r="F5" s="150"/>
      <c r="G5" s="150"/>
      <c r="H5" s="150"/>
      <c r="I5" s="150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BW5" s="16" t="s">
        <v>474</v>
      </c>
    </row>
    <row r="6" spans="1:75" ht="13.5" customHeight="1" x14ac:dyDescent="0.15">
      <c r="A6" s="40"/>
      <c r="B6" s="40"/>
      <c r="C6" s="429" t="s">
        <v>18</v>
      </c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1"/>
      <c r="P6" s="41"/>
      <c r="Q6" s="40"/>
      <c r="R6" s="40"/>
      <c r="S6" s="325" t="s">
        <v>504</v>
      </c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41"/>
      <c r="AX6" s="41"/>
      <c r="AY6" s="41"/>
      <c r="AZ6" s="42"/>
      <c r="BA6" s="42"/>
      <c r="BB6" s="42"/>
      <c r="BC6" s="42"/>
      <c r="BD6" s="42"/>
      <c r="BE6" s="42"/>
      <c r="BW6" s="16" t="s">
        <v>473</v>
      </c>
    </row>
    <row r="7" spans="1:75" ht="13.5" customHeight="1" x14ac:dyDescent="0.15">
      <c r="A7" s="40"/>
      <c r="B7" s="40"/>
      <c r="C7" s="432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4"/>
      <c r="P7" s="41"/>
      <c r="Q7" s="40"/>
      <c r="R7" s="40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41"/>
      <c r="AX7" s="41"/>
      <c r="AY7" s="41"/>
      <c r="AZ7" s="42"/>
      <c r="BA7" s="42"/>
      <c r="BB7" s="42"/>
      <c r="BC7" s="42"/>
      <c r="BD7" s="42"/>
      <c r="BE7" s="42"/>
    </row>
    <row r="8" spans="1:75" ht="15.75" thickBo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75" ht="13.5" customHeight="1" x14ac:dyDescent="0.15">
      <c r="A9" s="326" t="s">
        <v>57</v>
      </c>
      <c r="B9" s="327"/>
      <c r="C9" s="327"/>
      <c r="D9" s="327"/>
      <c r="E9" s="327"/>
      <c r="F9" s="327"/>
      <c r="G9" s="327"/>
      <c r="H9" s="328"/>
      <c r="I9" s="332" t="str">
        <f>IF(入力シート!B3="","",INDEX(入力シート!$G$2:$L$100,MATCH(入力シート!$B$3,入力シート!$G$2:$G$100,0),4))</f>
        <v/>
      </c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4"/>
      <c r="AB9" s="332" t="s">
        <v>463</v>
      </c>
      <c r="AC9" s="333"/>
      <c r="AD9" s="333"/>
      <c r="AE9" s="333"/>
      <c r="AF9" s="333"/>
      <c r="AG9" s="333"/>
      <c r="AH9" s="333"/>
      <c r="AI9" s="333"/>
      <c r="AJ9" s="333"/>
      <c r="AK9" s="333"/>
      <c r="AL9" s="334"/>
      <c r="AM9" s="332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8"/>
    </row>
    <row r="10" spans="1:75" ht="13.5" customHeight="1" x14ac:dyDescent="0.15">
      <c r="A10" s="329"/>
      <c r="B10" s="330"/>
      <c r="C10" s="330"/>
      <c r="D10" s="330"/>
      <c r="E10" s="330"/>
      <c r="F10" s="330"/>
      <c r="G10" s="330"/>
      <c r="H10" s="331"/>
      <c r="I10" s="335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7"/>
      <c r="AB10" s="335"/>
      <c r="AC10" s="336"/>
      <c r="AD10" s="336"/>
      <c r="AE10" s="336"/>
      <c r="AF10" s="336"/>
      <c r="AG10" s="336"/>
      <c r="AH10" s="336"/>
      <c r="AI10" s="336"/>
      <c r="AJ10" s="336"/>
      <c r="AK10" s="336"/>
      <c r="AL10" s="337"/>
      <c r="AM10" s="335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9"/>
    </row>
    <row r="11" spans="1:75" x14ac:dyDescent="0.15">
      <c r="A11" s="157" t="s">
        <v>471</v>
      </c>
      <c r="B11" s="146"/>
      <c r="C11" s="146"/>
      <c r="D11" s="146"/>
      <c r="E11" s="146"/>
      <c r="F11" s="146"/>
      <c r="G11" s="146"/>
      <c r="H11" s="146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6" t="s">
        <v>470</v>
      </c>
      <c r="U11" s="146"/>
      <c r="V11" s="146"/>
      <c r="W11" s="146"/>
      <c r="X11" s="146"/>
      <c r="Y11" s="146"/>
      <c r="Z11" s="146"/>
      <c r="AA11" s="146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6" t="s">
        <v>442</v>
      </c>
      <c r="AN11" s="146"/>
      <c r="AO11" s="146"/>
      <c r="AP11" s="146"/>
      <c r="AQ11" s="146"/>
      <c r="AR11" s="146"/>
      <c r="AS11" s="146"/>
      <c r="AT11" s="146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81"/>
    </row>
    <row r="12" spans="1:75" x14ac:dyDescent="0.15">
      <c r="A12" s="157"/>
      <c r="B12" s="146"/>
      <c r="C12" s="146"/>
      <c r="D12" s="146"/>
      <c r="E12" s="146"/>
      <c r="F12" s="146"/>
      <c r="G12" s="146"/>
      <c r="H12" s="146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6"/>
      <c r="U12" s="146"/>
      <c r="V12" s="146"/>
      <c r="W12" s="146"/>
      <c r="X12" s="146"/>
      <c r="Y12" s="146"/>
      <c r="Z12" s="146"/>
      <c r="AA12" s="146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6"/>
      <c r="AN12" s="146"/>
      <c r="AO12" s="146"/>
      <c r="AP12" s="146"/>
      <c r="AQ12" s="146"/>
      <c r="AR12" s="146"/>
      <c r="AS12" s="146"/>
      <c r="AT12" s="146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81"/>
    </row>
    <row r="13" spans="1:75" ht="13.5" customHeight="1" x14ac:dyDescent="0.15">
      <c r="A13" s="157" t="s">
        <v>55</v>
      </c>
      <c r="B13" s="146"/>
      <c r="C13" s="146"/>
      <c r="D13" s="146"/>
      <c r="E13" s="146"/>
      <c r="F13" s="146"/>
      <c r="G13" s="146"/>
      <c r="H13" s="146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6" t="s">
        <v>55</v>
      </c>
      <c r="U13" s="146"/>
      <c r="V13" s="146"/>
      <c r="W13" s="146"/>
      <c r="X13" s="146"/>
      <c r="Y13" s="146"/>
      <c r="Z13" s="146"/>
      <c r="AA13" s="146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6" t="s">
        <v>55</v>
      </c>
      <c r="AN13" s="146"/>
      <c r="AO13" s="146"/>
      <c r="AP13" s="146"/>
      <c r="AQ13" s="146"/>
      <c r="AR13" s="146"/>
      <c r="AS13" s="146"/>
      <c r="AT13" s="146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81"/>
    </row>
    <row r="14" spans="1:75" x14ac:dyDescent="0.15">
      <c r="A14" s="157"/>
      <c r="B14" s="146"/>
      <c r="C14" s="146"/>
      <c r="D14" s="146"/>
      <c r="E14" s="146"/>
      <c r="F14" s="146"/>
      <c r="G14" s="146"/>
      <c r="H14" s="146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6"/>
      <c r="U14" s="146"/>
      <c r="V14" s="146"/>
      <c r="W14" s="146"/>
      <c r="X14" s="146"/>
      <c r="Y14" s="146"/>
      <c r="Z14" s="146"/>
      <c r="AA14" s="146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6"/>
      <c r="AN14" s="146"/>
      <c r="AO14" s="146"/>
      <c r="AP14" s="146"/>
      <c r="AQ14" s="146"/>
      <c r="AR14" s="146"/>
      <c r="AS14" s="146"/>
      <c r="AT14" s="146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81"/>
    </row>
    <row r="15" spans="1:75" ht="13.5" customHeight="1" x14ac:dyDescent="0.15">
      <c r="A15" s="157" t="s">
        <v>376</v>
      </c>
      <c r="B15" s="146"/>
      <c r="C15" s="146"/>
      <c r="D15" s="146"/>
      <c r="E15" s="146"/>
      <c r="F15" s="146"/>
      <c r="G15" s="146"/>
      <c r="H15" s="146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6" t="s">
        <v>376</v>
      </c>
      <c r="U15" s="146"/>
      <c r="V15" s="146"/>
      <c r="W15" s="146"/>
      <c r="X15" s="146"/>
      <c r="Y15" s="146"/>
      <c r="Z15" s="146"/>
      <c r="AA15" s="146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6" t="s">
        <v>376</v>
      </c>
      <c r="AN15" s="146"/>
      <c r="AO15" s="146"/>
      <c r="AP15" s="146"/>
      <c r="AQ15" s="146"/>
      <c r="AR15" s="146"/>
      <c r="AS15" s="146"/>
      <c r="AT15" s="146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81"/>
    </row>
    <row r="16" spans="1:75" x14ac:dyDescent="0.15">
      <c r="A16" s="157"/>
      <c r="B16" s="146"/>
      <c r="C16" s="146"/>
      <c r="D16" s="146"/>
      <c r="E16" s="146"/>
      <c r="F16" s="146"/>
      <c r="G16" s="146"/>
      <c r="H16" s="146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6"/>
      <c r="U16" s="146"/>
      <c r="V16" s="146"/>
      <c r="W16" s="146"/>
      <c r="X16" s="146"/>
      <c r="Y16" s="146"/>
      <c r="Z16" s="146"/>
      <c r="AA16" s="146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6"/>
      <c r="AN16" s="146"/>
      <c r="AO16" s="146"/>
      <c r="AP16" s="146"/>
      <c r="AQ16" s="146"/>
      <c r="AR16" s="146"/>
      <c r="AS16" s="146"/>
      <c r="AT16" s="146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81"/>
    </row>
    <row r="17" spans="1:57" x14ac:dyDescent="0.15">
      <c r="A17" s="157"/>
      <c r="B17" s="146"/>
      <c r="C17" s="146"/>
      <c r="D17" s="146"/>
      <c r="E17" s="146"/>
      <c r="F17" s="146"/>
      <c r="G17" s="146"/>
      <c r="H17" s="146"/>
      <c r="I17" s="295" t="s">
        <v>531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146"/>
      <c r="U17" s="146"/>
      <c r="V17" s="146"/>
      <c r="W17" s="146"/>
      <c r="X17" s="146"/>
      <c r="Y17" s="146"/>
      <c r="Z17" s="146"/>
      <c r="AA17" s="146"/>
      <c r="AB17" s="295" t="s">
        <v>531</v>
      </c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146"/>
      <c r="AN17" s="146"/>
      <c r="AO17" s="146"/>
      <c r="AP17" s="146"/>
      <c r="AQ17" s="146"/>
      <c r="AR17" s="146"/>
      <c r="AS17" s="146"/>
      <c r="AT17" s="146"/>
      <c r="AU17" s="295" t="s">
        <v>531</v>
      </c>
      <c r="AV17" s="295"/>
      <c r="AW17" s="295"/>
      <c r="AX17" s="295"/>
      <c r="AY17" s="295"/>
      <c r="AZ17" s="295"/>
      <c r="BA17" s="295"/>
      <c r="BB17" s="295"/>
      <c r="BC17" s="295"/>
      <c r="BD17" s="295"/>
      <c r="BE17" s="296"/>
    </row>
    <row r="18" spans="1:57" x14ac:dyDescent="0.15">
      <c r="A18" s="157" t="s">
        <v>471</v>
      </c>
      <c r="B18" s="146"/>
      <c r="C18" s="146"/>
      <c r="D18" s="146"/>
      <c r="E18" s="146"/>
      <c r="F18" s="146"/>
      <c r="G18" s="146"/>
      <c r="H18" s="146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6" t="s">
        <v>470</v>
      </c>
      <c r="U18" s="146"/>
      <c r="V18" s="146"/>
      <c r="W18" s="146"/>
      <c r="X18" s="146"/>
      <c r="Y18" s="146"/>
      <c r="Z18" s="146"/>
      <c r="AA18" s="146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6" t="s">
        <v>442</v>
      </c>
      <c r="AN18" s="146"/>
      <c r="AO18" s="146"/>
      <c r="AP18" s="146"/>
      <c r="AQ18" s="146"/>
      <c r="AR18" s="146"/>
      <c r="AS18" s="146"/>
      <c r="AT18" s="146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81"/>
    </row>
    <row r="19" spans="1:57" x14ac:dyDescent="0.15">
      <c r="A19" s="157"/>
      <c r="B19" s="146"/>
      <c r="C19" s="146"/>
      <c r="D19" s="146"/>
      <c r="E19" s="146"/>
      <c r="F19" s="146"/>
      <c r="G19" s="146"/>
      <c r="H19" s="146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6"/>
      <c r="U19" s="146"/>
      <c r="V19" s="146"/>
      <c r="W19" s="146"/>
      <c r="X19" s="146"/>
      <c r="Y19" s="146"/>
      <c r="Z19" s="146"/>
      <c r="AA19" s="146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6"/>
      <c r="AN19" s="146"/>
      <c r="AO19" s="146"/>
      <c r="AP19" s="146"/>
      <c r="AQ19" s="146"/>
      <c r="AR19" s="146"/>
      <c r="AS19" s="146"/>
      <c r="AT19" s="146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81"/>
    </row>
    <row r="20" spans="1:57" ht="13.5" customHeight="1" x14ac:dyDescent="0.15">
      <c r="A20" s="157" t="s">
        <v>2</v>
      </c>
      <c r="B20" s="146"/>
      <c r="C20" s="146"/>
      <c r="D20" s="146"/>
      <c r="E20" s="146"/>
      <c r="F20" s="146"/>
      <c r="G20" s="146"/>
      <c r="H20" s="146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340" t="s">
        <v>5</v>
      </c>
      <c r="U20" s="341"/>
      <c r="V20" s="342"/>
      <c r="W20" s="166"/>
      <c r="X20" s="170"/>
      <c r="Y20" s="170"/>
      <c r="Z20" s="170"/>
      <c r="AA20" s="170"/>
      <c r="AB20" s="170"/>
      <c r="AC20" s="170"/>
      <c r="AD20" s="209"/>
      <c r="AE20" s="166" t="s">
        <v>383</v>
      </c>
      <c r="AF20" s="170"/>
      <c r="AG20" s="170"/>
      <c r="AH20" s="170"/>
      <c r="AI20" s="209"/>
      <c r="AJ20" s="228" t="s">
        <v>390</v>
      </c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29"/>
    </row>
    <row r="21" spans="1:57" x14ac:dyDescent="0.15">
      <c r="A21" s="157"/>
      <c r="B21" s="146"/>
      <c r="C21" s="146"/>
      <c r="D21" s="146"/>
      <c r="E21" s="146"/>
      <c r="F21" s="146"/>
      <c r="G21" s="146"/>
      <c r="H21" s="146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343"/>
      <c r="U21" s="344"/>
      <c r="V21" s="345"/>
      <c r="W21" s="199"/>
      <c r="X21" s="136"/>
      <c r="Y21" s="136"/>
      <c r="Z21" s="136"/>
      <c r="AA21" s="136"/>
      <c r="AB21" s="136"/>
      <c r="AC21" s="136"/>
      <c r="AD21" s="212"/>
      <c r="AE21" s="199"/>
      <c r="AF21" s="136"/>
      <c r="AG21" s="136"/>
      <c r="AH21" s="136"/>
      <c r="AI21" s="212"/>
      <c r="AJ21" s="261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346"/>
    </row>
    <row r="22" spans="1:57" ht="13.5" customHeight="1" x14ac:dyDescent="0.15">
      <c r="A22" s="157" t="s">
        <v>482</v>
      </c>
      <c r="B22" s="146"/>
      <c r="C22" s="146"/>
      <c r="D22" s="146"/>
      <c r="E22" s="146"/>
      <c r="F22" s="146"/>
      <c r="G22" s="146"/>
      <c r="H22" s="146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340" t="s">
        <v>5</v>
      </c>
      <c r="U22" s="341"/>
      <c r="V22" s="342"/>
      <c r="W22" s="166"/>
      <c r="X22" s="170"/>
      <c r="Y22" s="170"/>
      <c r="Z22" s="170"/>
      <c r="AA22" s="170"/>
      <c r="AB22" s="170"/>
      <c r="AC22" s="170"/>
      <c r="AD22" s="209"/>
      <c r="AE22" s="166" t="s">
        <v>383</v>
      </c>
      <c r="AF22" s="170"/>
      <c r="AG22" s="170"/>
      <c r="AH22" s="170"/>
      <c r="AI22" s="209"/>
      <c r="AJ22" s="353" t="s">
        <v>483</v>
      </c>
      <c r="AK22" s="354"/>
      <c r="AL22" s="354"/>
      <c r="AM22" s="354"/>
      <c r="AN22" s="354"/>
      <c r="AO22" s="354"/>
      <c r="AP22" s="354"/>
      <c r="AQ22" s="354"/>
      <c r="AR22" s="354"/>
      <c r="AS22" s="354"/>
      <c r="AT22" s="354"/>
      <c r="AU22" s="354"/>
      <c r="AV22" s="354"/>
      <c r="AW22" s="354"/>
      <c r="AX22" s="354"/>
      <c r="AY22" s="354"/>
      <c r="AZ22" s="354"/>
      <c r="BA22" s="354"/>
      <c r="BB22" s="354"/>
      <c r="BC22" s="354"/>
      <c r="BD22" s="354"/>
      <c r="BE22" s="355"/>
    </row>
    <row r="23" spans="1:57" ht="15.75" thickBot="1" x14ac:dyDescent="0.2">
      <c r="A23" s="177"/>
      <c r="B23" s="178"/>
      <c r="C23" s="178"/>
      <c r="D23" s="178"/>
      <c r="E23" s="178"/>
      <c r="F23" s="178"/>
      <c r="G23" s="178"/>
      <c r="H23" s="178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347"/>
      <c r="U23" s="348"/>
      <c r="V23" s="349"/>
      <c r="W23" s="350"/>
      <c r="X23" s="351"/>
      <c r="Y23" s="351"/>
      <c r="Z23" s="351"/>
      <c r="AA23" s="351"/>
      <c r="AB23" s="351"/>
      <c r="AC23" s="351"/>
      <c r="AD23" s="352"/>
      <c r="AE23" s="350"/>
      <c r="AF23" s="351"/>
      <c r="AG23" s="351"/>
      <c r="AH23" s="351"/>
      <c r="AI23" s="352"/>
      <c r="AJ23" s="356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357"/>
      <c r="BA23" s="357"/>
      <c r="BB23" s="357"/>
      <c r="BC23" s="357"/>
      <c r="BD23" s="357"/>
      <c r="BE23" s="358"/>
    </row>
    <row r="24" spans="1:57" x14ac:dyDescent="0.15">
      <c r="A24" s="359" t="s">
        <v>469</v>
      </c>
      <c r="B24" s="359"/>
      <c r="C24" s="359"/>
      <c r="D24" s="359"/>
      <c r="E24" s="359"/>
      <c r="F24" s="359"/>
      <c r="G24" s="359"/>
      <c r="H24" s="359"/>
      <c r="I24" s="361" t="s">
        <v>121</v>
      </c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3"/>
      <c r="V24" s="364"/>
      <c r="W24" s="365"/>
      <c r="X24" s="363" t="s">
        <v>479</v>
      </c>
      <c r="Y24" s="364"/>
      <c r="Z24" s="364"/>
      <c r="AA24" s="364"/>
      <c r="AB24" s="364"/>
      <c r="AF24" s="361" t="s">
        <v>123</v>
      </c>
      <c r="AG24" s="361"/>
      <c r="AH24" s="361"/>
      <c r="AI24" s="361"/>
      <c r="AJ24" s="361"/>
      <c r="AK24" s="361"/>
      <c r="AL24" s="363"/>
      <c r="AM24" s="364"/>
      <c r="AN24" s="365"/>
      <c r="AO24" s="363" t="s">
        <v>480</v>
      </c>
      <c r="AP24" s="364"/>
      <c r="AQ24" s="364"/>
      <c r="AR24" s="364"/>
      <c r="AS24" s="364"/>
      <c r="AT24" s="364"/>
      <c r="AU24" s="364"/>
    </row>
    <row r="25" spans="1:57" ht="15.75" thickBot="1" x14ac:dyDescent="0.2">
      <c r="A25" s="150"/>
      <c r="B25" s="150"/>
      <c r="C25" s="150"/>
      <c r="D25" s="150"/>
      <c r="E25" s="150"/>
      <c r="F25" s="150"/>
      <c r="G25" s="150"/>
      <c r="H25" s="150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6"/>
      <c r="V25" s="351"/>
      <c r="W25" s="367"/>
      <c r="X25" s="366"/>
      <c r="Y25" s="351"/>
      <c r="Z25" s="351"/>
      <c r="AA25" s="351"/>
      <c r="AB25" s="351"/>
      <c r="AF25" s="362"/>
      <c r="AG25" s="362"/>
      <c r="AH25" s="362"/>
      <c r="AI25" s="362"/>
      <c r="AJ25" s="362"/>
      <c r="AK25" s="362"/>
      <c r="AL25" s="366"/>
      <c r="AM25" s="351"/>
      <c r="AN25" s="367"/>
      <c r="AO25" s="366"/>
      <c r="AP25" s="351"/>
      <c r="AQ25" s="351"/>
      <c r="AR25" s="351"/>
      <c r="AS25" s="351"/>
      <c r="AT25" s="351"/>
      <c r="AU25" s="351"/>
    </row>
    <row r="26" spans="1:57" x14ac:dyDescent="0.15">
      <c r="A26" s="360" t="s">
        <v>466</v>
      </c>
      <c r="B26" s="189"/>
      <c r="C26" s="189"/>
      <c r="D26" s="189" t="s">
        <v>487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 t="s">
        <v>4</v>
      </c>
      <c r="T26" s="189"/>
      <c r="U26" s="189"/>
      <c r="V26" s="189"/>
      <c r="W26" s="189" t="s">
        <v>467</v>
      </c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 t="s">
        <v>23</v>
      </c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90"/>
    </row>
    <row r="27" spans="1:57" x14ac:dyDescent="0.15">
      <c r="A27" s="31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81"/>
    </row>
    <row r="28" spans="1:57" x14ac:dyDescent="0.15">
      <c r="A28" s="316">
        <v>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81"/>
    </row>
    <row r="29" spans="1:57" x14ac:dyDescent="0.15">
      <c r="A29" s="31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81"/>
    </row>
    <row r="30" spans="1:57" x14ac:dyDescent="0.15">
      <c r="A30" s="316">
        <v>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81"/>
    </row>
    <row r="31" spans="1:57" x14ac:dyDescent="0.15">
      <c r="A31" s="31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81"/>
    </row>
    <row r="32" spans="1:57" x14ac:dyDescent="0.15">
      <c r="A32" s="316">
        <v>3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81"/>
    </row>
    <row r="33" spans="1:57" x14ac:dyDescent="0.15">
      <c r="A33" s="316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81"/>
    </row>
    <row r="34" spans="1:57" x14ac:dyDescent="0.15">
      <c r="A34" s="316">
        <v>4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81"/>
    </row>
    <row r="35" spans="1:57" x14ac:dyDescent="0.15">
      <c r="A35" s="31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81"/>
    </row>
    <row r="36" spans="1:57" x14ac:dyDescent="0.15">
      <c r="A36" s="316">
        <v>5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81"/>
    </row>
    <row r="37" spans="1:57" x14ac:dyDescent="0.15">
      <c r="A37" s="31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81"/>
    </row>
    <row r="38" spans="1:57" x14ac:dyDescent="0.15">
      <c r="A38" s="316">
        <v>6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81"/>
    </row>
    <row r="39" spans="1:57" x14ac:dyDescent="0.15">
      <c r="A39" s="31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81"/>
    </row>
    <row r="40" spans="1:57" x14ac:dyDescent="0.15">
      <c r="A40" s="316">
        <v>7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81"/>
    </row>
    <row r="41" spans="1:57" x14ac:dyDescent="0.15">
      <c r="A41" s="31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81"/>
    </row>
    <row r="42" spans="1:57" x14ac:dyDescent="0.15">
      <c r="A42" s="316">
        <v>8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81"/>
    </row>
    <row r="43" spans="1:57" ht="15.75" thickBot="1" x14ac:dyDescent="0.2">
      <c r="A43" s="368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4"/>
    </row>
    <row r="44" spans="1:57" x14ac:dyDescent="0.15">
      <c r="A44" s="150" t="s">
        <v>468</v>
      </c>
      <c r="B44" s="150"/>
      <c r="C44" s="150"/>
      <c r="D44" s="150"/>
      <c r="E44" s="150"/>
      <c r="F44" s="150"/>
      <c r="G44" s="150"/>
      <c r="H44" s="150"/>
      <c r="K44" s="317" t="s">
        <v>533</v>
      </c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  <c r="AN44" s="317"/>
      <c r="AO44" s="317"/>
      <c r="AP44" s="317"/>
      <c r="AQ44" s="317"/>
      <c r="AR44" s="317"/>
      <c r="AS44" s="317"/>
      <c r="AT44" s="317"/>
      <c r="AU44" s="317"/>
      <c r="AV44" s="317"/>
      <c r="AW44" s="317"/>
      <c r="AX44" s="317"/>
      <c r="AY44" s="317"/>
    </row>
    <row r="45" spans="1:57" ht="15.75" thickBot="1" x14ac:dyDescent="0.2">
      <c r="A45" s="150"/>
      <c r="B45" s="150"/>
      <c r="C45" s="150"/>
      <c r="D45" s="150"/>
      <c r="E45" s="150"/>
      <c r="F45" s="150"/>
      <c r="G45" s="150"/>
      <c r="H45" s="150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</row>
    <row r="46" spans="1:57" ht="19.5" customHeight="1" x14ac:dyDescent="0.15">
      <c r="A46" s="315" t="s">
        <v>481</v>
      </c>
      <c r="B46" s="189"/>
      <c r="C46" s="153"/>
      <c r="D46" s="427" t="s">
        <v>487</v>
      </c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428"/>
      <c r="U46" s="427" t="s">
        <v>4</v>
      </c>
      <c r="V46" s="364"/>
      <c r="W46" s="364"/>
      <c r="X46" s="364"/>
      <c r="Y46" s="364"/>
      <c r="Z46" s="428"/>
      <c r="AA46" s="427" t="s">
        <v>5</v>
      </c>
      <c r="AB46" s="364"/>
      <c r="AC46" s="364"/>
      <c r="AD46" s="364"/>
      <c r="AE46" s="364"/>
      <c r="AF46" s="364"/>
      <c r="AG46" s="364"/>
      <c r="AH46" s="364"/>
      <c r="AI46" s="364"/>
      <c r="AJ46" s="364"/>
      <c r="AK46" s="364"/>
      <c r="AL46" s="428"/>
      <c r="AM46" s="427" t="s">
        <v>370</v>
      </c>
      <c r="AN46" s="364"/>
      <c r="AO46" s="364"/>
      <c r="AP46" s="364"/>
      <c r="AQ46" s="364"/>
      <c r="AR46" s="364"/>
      <c r="AS46" s="364"/>
      <c r="AT46" s="364"/>
      <c r="AU46" s="364"/>
      <c r="AV46" s="364"/>
      <c r="AW46" s="364"/>
      <c r="AX46" s="428"/>
      <c r="AY46" s="427" t="s">
        <v>23</v>
      </c>
      <c r="AZ46" s="364"/>
      <c r="BA46" s="364"/>
      <c r="BB46" s="364"/>
      <c r="BC46" s="364"/>
      <c r="BD46" s="364"/>
      <c r="BE46" s="365"/>
    </row>
    <row r="47" spans="1:57" x14ac:dyDescent="0.15">
      <c r="A47" s="316"/>
      <c r="B47" s="141"/>
      <c r="C47" s="147"/>
      <c r="D47" s="199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212"/>
      <c r="U47" s="199"/>
      <c r="V47" s="136"/>
      <c r="W47" s="136"/>
      <c r="X47" s="136"/>
      <c r="Y47" s="136"/>
      <c r="Z47" s="212"/>
      <c r="AA47" s="199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212"/>
      <c r="AM47" s="199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212"/>
      <c r="AY47" s="199"/>
      <c r="AZ47" s="136"/>
      <c r="BA47" s="136"/>
      <c r="BB47" s="136"/>
      <c r="BC47" s="136"/>
      <c r="BD47" s="136"/>
      <c r="BE47" s="233"/>
    </row>
    <row r="48" spans="1:57" x14ac:dyDescent="0.15">
      <c r="A48" s="316">
        <v>1</v>
      </c>
      <c r="B48" s="141"/>
      <c r="C48" s="147"/>
      <c r="D48" s="166" t="s">
        <v>490</v>
      </c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209"/>
      <c r="U48" s="166"/>
      <c r="V48" s="170"/>
      <c r="W48" s="170"/>
      <c r="X48" s="170"/>
      <c r="Y48" s="170"/>
      <c r="Z48" s="209"/>
      <c r="AA48" s="166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209"/>
      <c r="AM48" s="166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209"/>
      <c r="AY48" s="166"/>
      <c r="AZ48" s="170"/>
      <c r="BA48" s="170"/>
      <c r="BB48" s="170"/>
      <c r="BC48" s="170"/>
      <c r="BD48" s="170"/>
      <c r="BE48" s="167"/>
    </row>
    <row r="49" spans="1:57" x14ac:dyDescent="0.15">
      <c r="A49" s="316"/>
      <c r="B49" s="141"/>
      <c r="C49" s="147"/>
      <c r="D49" s="199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212"/>
      <c r="U49" s="199"/>
      <c r="V49" s="136"/>
      <c r="W49" s="136"/>
      <c r="X49" s="136"/>
      <c r="Y49" s="136"/>
      <c r="Z49" s="212"/>
      <c r="AA49" s="199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212"/>
      <c r="AM49" s="199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212"/>
      <c r="AY49" s="199"/>
      <c r="AZ49" s="136"/>
      <c r="BA49" s="136"/>
      <c r="BB49" s="136"/>
      <c r="BC49" s="136"/>
      <c r="BD49" s="136"/>
      <c r="BE49" s="233"/>
    </row>
    <row r="50" spans="1:57" x14ac:dyDescent="0.15">
      <c r="A50" s="316">
        <v>2</v>
      </c>
      <c r="B50" s="141"/>
      <c r="C50" s="147"/>
      <c r="D50" s="16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209"/>
      <c r="U50" s="166"/>
      <c r="V50" s="170"/>
      <c r="W50" s="170"/>
      <c r="X50" s="170"/>
      <c r="Y50" s="170"/>
      <c r="Z50" s="209"/>
      <c r="AA50" s="166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209"/>
      <c r="AM50" s="166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209"/>
      <c r="AY50" s="166"/>
      <c r="AZ50" s="170"/>
      <c r="BA50" s="170"/>
      <c r="BB50" s="170"/>
      <c r="BC50" s="170"/>
      <c r="BD50" s="170"/>
      <c r="BE50" s="167"/>
    </row>
    <row r="51" spans="1:57" x14ac:dyDescent="0.15">
      <c r="A51" s="316"/>
      <c r="B51" s="141"/>
      <c r="C51" s="147"/>
      <c r="D51" s="199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212"/>
      <c r="U51" s="199"/>
      <c r="V51" s="136"/>
      <c r="W51" s="136"/>
      <c r="X51" s="136"/>
      <c r="Y51" s="136"/>
      <c r="Z51" s="212"/>
      <c r="AA51" s="199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212"/>
      <c r="AM51" s="199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212"/>
      <c r="AY51" s="199"/>
      <c r="AZ51" s="136"/>
      <c r="BA51" s="136"/>
      <c r="BB51" s="136"/>
      <c r="BC51" s="136"/>
      <c r="BD51" s="136"/>
      <c r="BE51" s="233"/>
    </row>
    <row r="52" spans="1:57" x14ac:dyDescent="0.15">
      <c r="A52" s="316">
        <v>3</v>
      </c>
      <c r="B52" s="141"/>
      <c r="C52" s="147"/>
      <c r="D52" s="16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209"/>
      <c r="U52" s="166"/>
      <c r="V52" s="170"/>
      <c r="W52" s="170"/>
      <c r="X52" s="170"/>
      <c r="Y52" s="170"/>
      <c r="Z52" s="209"/>
      <c r="AA52" s="166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209"/>
      <c r="AM52" s="166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209"/>
      <c r="AY52" s="166"/>
      <c r="AZ52" s="170"/>
      <c r="BA52" s="170"/>
      <c r="BB52" s="170"/>
      <c r="BC52" s="170"/>
      <c r="BD52" s="170"/>
      <c r="BE52" s="167"/>
    </row>
    <row r="53" spans="1:57" x14ac:dyDescent="0.15">
      <c r="A53" s="316"/>
      <c r="B53" s="141"/>
      <c r="C53" s="147"/>
      <c r="D53" s="199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212"/>
      <c r="U53" s="199"/>
      <c r="V53" s="136"/>
      <c r="W53" s="136"/>
      <c r="X53" s="136"/>
      <c r="Y53" s="136"/>
      <c r="Z53" s="212"/>
      <c r="AA53" s="199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212"/>
      <c r="AM53" s="199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212"/>
      <c r="AY53" s="199"/>
      <c r="AZ53" s="136"/>
      <c r="BA53" s="136"/>
      <c r="BB53" s="136"/>
      <c r="BC53" s="136"/>
      <c r="BD53" s="136"/>
      <c r="BE53" s="233"/>
    </row>
    <row r="54" spans="1:57" x14ac:dyDescent="0.15">
      <c r="A54" s="316">
        <v>4</v>
      </c>
      <c r="B54" s="141"/>
      <c r="C54" s="147"/>
      <c r="D54" s="16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209"/>
      <c r="U54" s="166"/>
      <c r="V54" s="170"/>
      <c r="W54" s="170"/>
      <c r="X54" s="170"/>
      <c r="Y54" s="170"/>
      <c r="Z54" s="209"/>
      <c r="AA54" s="166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209"/>
      <c r="AM54" s="166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209"/>
      <c r="AY54" s="166"/>
      <c r="AZ54" s="170"/>
      <c r="BA54" s="170"/>
      <c r="BB54" s="170"/>
      <c r="BC54" s="170"/>
      <c r="BD54" s="170"/>
      <c r="BE54" s="167"/>
    </row>
    <row r="55" spans="1:57" x14ac:dyDescent="0.15">
      <c r="A55" s="316"/>
      <c r="B55" s="141"/>
      <c r="C55" s="147"/>
      <c r="D55" s="199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212"/>
      <c r="U55" s="199"/>
      <c r="V55" s="136"/>
      <c r="W55" s="136"/>
      <c r="X55" s="136"/>
      <c r="Y55" s="136"/>
      <c r="Z55" s="212"/>
      <c r="AA55" s="199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212"/>
      <c r="AM55" s="199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212"/>
      <c r="AY55" s="199"/>
      <c r="AZ55" s="136"/>
      <c r="BA55" s="136"/>
      <c r="BB55" s="136"/>
      <c r="BC55" s="136"/>
      <c r="BD55" s="136"/>
      <c r="BE55" s="233"/>
    </row>
    <row r="56" spans="1:57" x14ac:dyDescent="0.15">
      <c r="A56" s="316">
        <v>5</v>
      </c>
      <c r="B56" s="141"/>
      <c r="C56" s="147"/>
      <c r="D56" s="16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209"/>
      <c r="U56" s="166"/>
      <c r="V56" s="170"/>
      <c r="W56" s="170"/>
      <c r="X56" s="170"/>
      <c r="Y56" s="170"/>
      <c r="Z56" s="209"/>
      <c r="AA56" s="166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209"/>
      <c r="AM56" s="166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209"/>
      <c r="AY56" s="166"/>
      <c r="AZ56" s="170"/>
      <c r="BA56" s="170"/>
      <c r="BB56" s="170"/>
      <c r="BC56" s="170"/>
      <c r="BD56" s="170"/>
      <c r="BE56" s="167"/>
    </row>
    <row r="57" spans="1:57" x14ac:dyDescent="0.15">
      <c r="A57" s="316"/>
      <c r="B57" s="141"/>
      <c r="C57" s="147"/>
      <c r="D57" s="199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212"/>
      <c r="U57" s="199"/>
      <c r="V57" s="136"/>
      <c r="W57" s="136"/>
      <c r="X57" s="136"/>
      <c r="Y57" s="136"/>
      <c r="Z57" s="212"/>
      <c r="AA57" s="199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212"/>
      <c r="AM57" s="199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212"/>
      <c r="AY57" s="199"/>
      <c r="AZ57" s="136"/>
      <c r="BA57" s="136"/>
      <c r="BB57" s="136"/>
      <c r="BC57" s="136"/>
      <c r="BD57" s="136"/>
      <c r="BE57" s="233"/>
    </row>
    <row r="58" spans="1:57" x14ac:dyDescent="0.15">
      <c r="A58" s="316">
        <v>6</v>
      </c>
      <c r="B58" s="141"/>
      <c r="C58" s="147"/>
      <c r="D58" s="16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209"/>
      <c r="U58" s="166"/>
      <c r="V58" s="170"/>
      <c r="W58" s="170"/>
      <c r="X58" s="170"/>
      <c r="Y58" s="170"/>
      <c r="Z58" s="209"/>
      <c r="AA58" s="166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209"/>
      <c r="AM58" s="166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209"/>
      <c r="AY58" s="166"/>
      <c r="AZ58" s="170"/>
      <c r="BA58" s="170"/>
      <c r="BB58" s="170"/>
      <c r="BC58" s="170"/>
      <c r="BD58" s="170"/>
      <c r="BE58" s="167"/>
    </row>
    <row r="59" spans="1:57" x14ac:dyDescent="0.15">
      <c r="A59" s="316"/>
      <c r="B59" s="141"/>
      <c r="C59" s="147"/>
      <c r="D59" s="199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212"/>
      <c r="U59" s="199"/>
      <c r="V59" s="136"/>
      <c r="W59" s="136"/>
      <c r="X59" s="136"/>
      <c r="Y59" s="136"/>
      <c r="Z59" s="212"/>
      <c r="AA59" s="199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212"/>
      <c r="AM59" s="199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212"/>
      <c r="AY59" s="199"/>
      <c r="AZ59" s="136"/>
      <c r="BA59" s="136"/>
      <c r="BB59" s="136"/>
      <c r="BC59" s="136"/>
      <c r="BD59" s="136"/>
      <c r="BE59" s="233"/>
    </row>
    <row r="60" spans="1:57" x14ac:dyDescent="0.15">
      <c r="A60" s="316">
        <v>7</v>
      </c>
      <c r="B60" s="141"/>
      <c r="C60" s="147"/>
      <c r="D60" s="16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209"/>
      <c r="U60" s="166"/>
      <c r="V60" s="170"/>
      <c r="W60" s="170"/>
      <c r="X60" s="170"/>
      <c r="Y60" s="170"/>
      <c r="Z60" s="209"/>
      <c r="AA60" s="166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209"/>
      <c r="AM60" s="166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209"/>
      <c r="AY60" s="166"/>
      <c r="AZ60" s="170"/>
      <c r="BA60" s="170"/>
      <c r="BB60" s="170"/>
      <c r="BC60" s="170"/>
      <c r="BD60" s="170"/>
      <c r="BE60" s="167"/>
    </row>
    <row r="61" spans="1:57" x14ac:dyDescent="0.15">
      <c r="A61" s="316"/>
      <c r="B61" s="141"/>
      <c r="C61" s="147"/>
      <c r="D61" s="199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212"/>
      <c r="U61" s="199"/>
      <c r="V61" s="136"/>
      <c r="W61" s="136"/>
      <c r="X61" s="136"/>
      <c r="Y61" s="136"/>
      <c r="Z61" s="212"/>
      <c r="AA61" s="199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212"/>
      <c r="AM61" s="199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212"/>
      <c r="AY61" s="199"/>
      <c r="AZ61" s="136"/>
      <c r="BA61" s="136"/>
      <c r="BB61" s="136"/>
      <c r="BC61" s="136"/>
      <c r="BD61" s="136"/>
      <c r="BE61" s="233"/>
    </row>
    <row r="62" spans="1:57" x14ac:dyDescent="0.15">
      <c r="A62" s="316">
        <v>8</v>
      </c>
      <c r="B62" s="141"/>
      <c r="C62" s="147"/>
      <c r="D62" s="16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209"/>
      <c r="U62" s="166"/>
      <c r="V62" s="170"/>
      <c r="W62" s="170"/>
      <c r="X62" s="170"/>
      <c r="Y62" s="170"/>
      <c r="Z62" s="209"/>
      <c r="AA62" s="166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209"/>
      <c r="AM62" s="166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209"/>
      <c r="AY62" s="166"/>
      <c r="AZ62" s="170"/>
      <c r="BA62" s="170"/>
      <c r="BB62" s="170"/>
      <c r="BC62" s="170"/>
      <c r="BD62" s="170"/>
      <c r="BE62" s="167"/>
    </row>
    <row r="63" spans="1:57" x14ac:dyDescent="0.15">
      <c r="A63" s="316"/>
      <c r="B63" s="141"/>
      <c r="C63" s="147"/>
      <c r="D63" s="199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212"/>
      <c r="U63" s="199"/>
      <c r="V63" s="136"/>
      <c r="W63" s="136"/>
      <c r="X63" s="136"/>
      <c r="Y63" s="136"/>
      <c r="Z63" s="212"/>
      <c r="AA63" s="199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212"/>
      <c r="AM63" s="199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212"/>
      <c r="AY63" s="199"/>
      <c r="AZ63" s="136"/>
      <c r="BA63" s="136"/>
      <c r="BB63" s="136"/>
      <c r="BC63" s="136"/>
      <c r="BD63" s="136"/>
      <c r="BE63" s="233"/>
    </row>
    <row r="64" spans="1:57" x14ac:dyDescent="0.15">
      <c r="A64" s="316">
        <v>9</v>
      </c>
      <c r="B64" s="141"/>
      <c r="C64" s="147"/>
      <c r="D64" s="16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209"/>
      <c r="U64" s="166"/>
      <c r="V64" s="170"/>
      <c r="W64" s="170"/>
      <c r="X64" s="170"/>
      <c r="Y64" s="170"/>
      <c r="Z64" s="209"/>
      <c r="AA64" s="166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209"/>
      <c r="AM64" s="166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209"/>
      <c r="AY64" s="166"/>
      <c r="AZ64" s="170"/>
      <c r="BA64" s="170"/>
      <c r="BB64" s="170"/>
      <c r="BC64" s="170"/>
      <c r="BD64" s="170"/>
      <c r="BE64" s="167"/>
    </row>
    <row r="65" spans="1:57" x14ac:dyDescent="0.15">
      <c r="A65" s="316"/>
      <c r="B65" s="141"/>
      <c r="C65" s="147"/>
      <c r="D65" s="199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212"/>
      <c r="U65" s="199"/>
      <c r="V65" s="136"/>
      <c r="W65" s="136"/>
      <c r="X65" s="136"/>
      <c r="Y65" s="136"/>
      <c r="Z65" s="212"/>
      <c r="AA65" s="199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212"/>
      <c r="AM65" s="199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212"/>
      <c r="AY65" s="199"/>
      <c r="AZ65" s="136"/>
      <c r="BA65" s="136"/>
      <c r="BB65" s="136"/>
      <c r="BC65" s="136"/>
      <c r="BD65" s="136"/>
      <c r="BE65" s="233"/>
    </row>
    <row r="66" spans="1:57" x14ac:dyDescent="0.15">
      <c r="A66" s="316">
        <v>10</v>
      </c>
      <c r="B66" s="141"/>
      <c r="C66" s="147"/>
      <c r="D66" s="16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209"/>
      <c r="U66" s="166"/>
      <c r="V66" s="170"/>
      <c r="W66" s="170"/>
      <c r="X66" s="170"/>
      <c r="Y66" s="170"/>
      <c r="Z66" s="209"/>
      <c r="AA66" s="166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209"/>
      <c r="AM66" s="166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209"/>
      <c r="AY66" s="166"/>
      <c r="AZ66" s="170"/>
      <c r="BA66" s="170"/>
      <c r="BB66" s="170"/>
      <c r="BC66" s="170"/>
      <c r="BD66" s="170"/>
      <c r="BE66" s="167"/>
    </row>
    <row r="67" spans="1:57" x14ac:dyDescent="0.15">
      <c r="A67" s="316"/>
      <c r="B67" s="141"/>
      <c r="C67" s="147"/>
      <c r="D67" s="199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212"/>
      <c r="U67" s="199"/>
      <c r="V67" s="136"/>
      <c r="W67" s="136"/>
      <c r="X67" s="136"/>
      <c r="Y67" s="136"/>
      <c r="Z67" s="212"/>
      <c r="AA67" s="199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212"/>
      <c r="AM67" s="199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212"/>
      <c r="AY67" s="199"/>
      <c r="AZ67" s="136"/>
      <c r="BA67" s="136"/>
      <c r="BB67" s="136"/>
      <c r="BC67" s="136"/>
      <c r="BD67" s="136"/>
      <c r="BE67" s="233"/>
    </row>
    <row r="68" spans="1:57" x14ac:dyDescent="0.15">
      <c r="A68" s="316">
        <v>11</v>
      </c>
      <c r="B68" s="141"/>
      <c r="C68" s="147"/>
      <c r="D68" s="16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209"/>
      <c r="U68" s="166"/>
      <c r="V68" s="170"/>
      <c r="W68" s="170"/>
      <c r="X68" s="170"/>
      <c r="Y68" s="170"/>
      <c r="Z68" s="209"/>
      <c r="AA68" s="166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209"/>
      <c r="AM68" s="166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209"/>
      <c r="AY68" s="166"/>
      <c r="AZ68" s="170"/>
      <c r="BA68" s="170"/>
      <c r="BB68" s="170"/>
      <c r="BC68" s="170"/>
      <c r="BD68" s="170"/>
      <c r="BE68" s="167"/>
    </row>
    <row r="69" spans="1:57" x14ac:dyDescent="0.15">
      <c r="A69" s="316"/>
      <c r="B69" s="141"/>
      <c r="C69" s="147"/>
      <c r="D69" s="199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212"/>
      <c r="U69" s="199"/>
      <c r="V69" s="136"/>
      <c r="W69" s="136"/>
      <c r="X69" s="136"/>
      <c r="Y69" s="136"/>
      <c r="Z69" s="212"/>
      <c r="AA69" s="199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212"/>
      <c r="AM69" s="199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212"/>
      <c r="AY69" s="199"/>
      <c r="AZ69" s="136"/>
      <c r="BA69" s="136"/>
      <c r="BB69" s="136"/>
      <c r="BC69" s="136"/>
      <c r="BD69" s="136"/>
      <c r="BE69" s="233"/>
    </row>
    <row r="70" spans="1:57" x14ac:dyDescent="0.15">
      <c r="A70" s="316">
        <v>12</v>
      </c>
      <c r="B70" s="141"/>
      <c r="C70" s="147"/>
      <c r="D70" s="16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209"/>
      <c r="U70" s="166"/>
      <c r="V70" s="170"/>
      <c r="W70" s="170"/>
      <c r="X70" s="170"/>
      <c r="Y70" s="170"/>
      <c r="Z70" s="209"/>
      <c r="AA70" s="166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209"/>
      <c r="AM70" s="166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209"/>
      <c r="AY70" s="166"/>
      <c r="AZ70" s="170"/>
      <c r="BA70" s="170"/>
      <c r="BB70" s="170"/>
      <c r="BC70" s="170"/>
      <c r="BD70" s="170"/>
      <c r="BE70" s="167"/>
    </row>
    <row r="71" spans="1:57" ht="15.75" thickBot="1" x14ac:dyDescent="0.2">
      <c r="A71" s="368"/>
      <c r="B71" s="183"/>
      <c r="C71" s="185"/>
      <c r="D71" s="350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2"/>
      <c r="U71" s="350"/>
      <c r="V71" s="351"/>
      <c r="W71" s="351"/>
      <c r="X71" s="351"/>
      <c r="Y71" s="351"/>
      <c r="Z71" s="352"/>
      <c r="AA71" s="350"/>
      <c r="AB71" s="351"/>
      <c r="AC71" s="351"/>
      <c r="AD71" s="351"/>
      <c r="AE71" s="351"/>
      <c r="AF71" s="351"/>
      <c r="AG71" s="351"/>
      <c r="AH71" s="351"/>
      <c r="AI71" s="351"/>
      <c r="AJ71" s="351"/>
      <c r="AK71" s="351"/>
      <c r="AL71" s="352"/>
      <c r="AM71" s="350"/>
      <c r="AN71" s="351"/>
      <c r="AO71" s="351"/>
      <c r="AP71" s="351"/>
      <c r="AQ71" s="351"/>
      <c r="AR71" s="351"/>
      <c r="AS71" s="351"/>
      <c r="AT71" s="351"/>
      <c r="AU71" s="351"/>
      <c r="AV71" s="351"/>
      <c r="AW71" s="351"/>
      <c r="AX71" s="352"/>
      <c r="AY71" s="350"/>
      <c r="AZ71" s="351"/>
      <c r="BA71" s="351"/>
      <c r="BB71" s="351"/>
      <c r="BC71" s="351"/>
      <c r="BD71" s="351"/>
      <c r="BE71" s="367"/>
    </row>
    <row r="73" spans="1:57" x14ac:dyDescent="0.15">
      <c r="A73" s="221" t="s">
        <v>59</v>
      </c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</row>
    <row r="75" spans="1:57" x14ac:dyDescent="0.15">
      <c r="A75" s="369" t="s">
        <v>494</v>
      </c>
      <c r="B75" s="369"/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</row>
    <row r="77" spans="1:57" x14ac:dyDescent="0.15">
      <c r="B77" s="173"/>
      <c r="C77" s="173"/>
      <c r="D77" s="173"/>
      <c r="E77" s="173"/>
      <c r="F77" s="173" t="str">
        <f>"令和"&amp;入力シート!B1&amp;"年"</f>
        <v>令和8年</v>
      </c>
      <c r="G77" s="173"/>
      <c r="H77" s="173"/>
      <c r="I77" s="173"/>
      <c r="J77" s="213"/>
      <c r="K77" s="213"/>
      <c r="L77" s="213"/>
      <c r="M77" s="213"/>
      <c r="N77" s="213" t="s">
        <v>465</v>
      </c>
      <c r="O77" s="213"/>
      <c r="P77" s="9"/>
      <c r="Q77" s="213"/>
      <c r="R77" s="213"/>
      <c r="S77" s="213" t="s">
        <v>464</v>
      </c>
      <c r="T77" s="213"/>
    </row>
    <row r="78" spans="1:57" ht="19.5" customHeight="1" x14ac:dyDescent="0.15">
      <c r="F78" s="134"/>
      <c r="G78" s="134"/>
      <c r="H78" s="134"/>
      <c r="I78" s="134"/>
      <c r="J78" s="182" t="str">
        <f>IF(入力シート!B3="","",INDEX(入力シート!$G$2:$L$100,MATCH(入力シート!$B$3,入力シート!$G$2:$G$100,0),4))&amp;"中学校体育連盟"</f>
        <v>中学校体育連盟</v>
      </c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213" t="s">
        <v>10</v>
      </c>
      <c r="AA78" s="213"/>
      <c r="AB78" s="213"/>
      <c r="AC78" s="213"/>
      <c r="AD78" s="213"/>
      <c r="AE78" s="213"/>
      <c r="AF78" s="136" t="str">
        <f>IF(入力シート!B3="","",INDEX(入力シート!$G$2:$L$100,MATCH(入力シート!$B$3,入力シート!$G$2:$G$100,0),5))</f>
        <v/>
      </c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221" t="s">
        <v>11</v>
      </c>
      <c r="AT78" s="221"/>
      <c r="AU78" s="221"/>
      <c r="AV78" s="221"/>
      <c r="AW78" s="221"/>
      <c r="AX78" s="9"/>
      <c r="AY78" s="221"/>
      <c r="AZ78" s="221"/>
      <c r="BA78" s="221"/>
      <c r="BB78" s="221"/>
      <c r="BC78" s="221"/>
    </row>
  </sheetData>
  <mergeCells count="194">
    <mergeCell ref="A1:BE2"/>
    <mergeCell ref="C4:I5"/>
    <mergeCell ref="J4:AN5"/>
    <mergeCell ref="C6:O7"/>
    <mergeCell ref="S6:AV7"/>
    <mergeCell ref="A9:H10"/>
    <mergeCell ref="I9:AA10"/>
    <mergeCell ref="AB9:AL10"/>
    <mergeCell ref="AM9:BE10"/>
    <mergeCell ref="A13:H14"/>
    <mergeCell ref="I13:S14"/>
    <mergeCell ref="T13:AA14"/>
    <mergeCell ref="AB13:AL14"/>
    <mergeCell ref="AM13:AT14"/>
    <mergeCell ref="AU13:BE14"/>
    <mergeCell ref="A11:H12"/>
    <mergeCell ref="I11:S12"/>
    <mergeCell ref="T11:AA12"/>
    <mergeCell ref="AB11:AL12"/>
    <mergeCell ref="AM11:AT12"/>
    <mergeCell ref="AU11:BE12"/>
    <mergeCell ref="A18:H19"/>
    <mergeCell ref="I18:S19"/>
    <mergeCell ref="T18:AA19"/>
    <mergeCell ref="AB18:AL19"/>
    <mergeCell ref="AM18:AT19"/>
    <mergeCell ref="AU18:BE19"/>
    <mergeCell ref="A15:H17"/>
    <mergeCell ref="I15:S16"/>
    <mergeCell ref="T15:AA17"/>
    <mergeCell ref="AB15:AL16"/>
    <mergeCell ref="AM15:AT17"/>
    <mergeCell ref="AU15:BE16"/>
    <mergeCell ref="I17:S17"/>
    <mergeCell ref="AB17:AL17"/>
    <mergeCell ref="AU17:BE17"/>
    <mergeCell ref="A22:H23"/>
    <mergeCell ref="I22:S23"/>
    <mergeCell ref="T22:V23"/>
    <mergeCell ref="W22:AD23"/>
    <mergeCell ref="AE22:AI23"/>
    <mergeCell ref="AJ22:BE23"/>
    <mergeCell ref="A20:H21"/>
    <mergeCell ref="I20:S21"/>
    <mergeCell ref="T20:V21"/>
    <mergeCell ref="W20:AD21"/>
    <mergeCell ref="AE20:AI21"/>
    <mergeCell ref="AJ20:BE21"/>
    <mergeCell ref="AO24:AU25"/>
    <mergeCell ref="A26:C27"/>
    <mergeCell ref="D26:R27"/>
    <mergeCell ref="S26:V27"/>
    <mergeCell ref="W26:AO27"/>
    <mergeCell ref="AP26:BE27"/>
    <mergeCell ref="A24:H25"/>
    <mergeCell ref="I24:T25"/>
    <mergeCell ref="U24:W25"/>
    <mergeCell ref="X24:AB25"/>
    <mergeCell ref="AF24:AK25"/>
    <mergeCell ref="AL24:AN25"/>
    <mergeCell ref="A28:C29"/>
    <mergeCell ref="D28:R29"/>
    <mergeCell ref="S28:V29"/>
    <mergeCell ref="W28:AO29"/>
    <mergeCell ref="AP28:BE29"/>
    <mergeCell ref="A30:C31"/>
    <mergeCell ref="D30:R31"/>
    <mergeCell ref="S30:V31"/>
    <mergeCell ref="W30:AO31"/>
    <mergeCell ref="AP30:BE31"/>
    <mergeCell ref="A32:C33"/>
    <mergeCell ref="D32:R33"/>
    <mergeCell ref="S32:V33"/>
    <mergeCell ref="W32:AO33"/>
    <mergeCell ref="AP32:BE33"/>
    <mergeCell ref="A34:C35"/>
    <mergeCell ref="D34:R35"/>
    <mergeCell ref="S34:V35"/>
    <mergeCell ref="W34:AO35"/>
    <mergeCell ref="AP34:BE35"/>
    <mergeCell ref="A36:C37"/>
    <mergeCell ref="D36:R37"/>
    <mergeCell ref="S36:V37"/>
    <mergeCell ref="W36:AO37"/>
    <mergeCell ref="AP36:BE37"/>
    <mergeCell ref="A38:C39"/>
    <mergeCell ref="D38:R39"/>
    <mergeCell ref="S38:V39"/>
    <mergeCell ref="W38:AO39"/>
    <mergeCell ref="AP38:BE39"/>
    <mergeCell ref="A52:C53"/>
    <mergeCell ref="A50:C51"/>
    <mergeCell ref="A48:C49"/>
    <mergeCell ref="A44:H45"/>
    <mergeCell ref="K44:AY45"/>
    <mergeCell ref="A46:C47"/>
    <mergeCell ref="A40:C41"/>
    <mergeCell ref="D40:R41"/>
    <mergeCell ref="S40:V41"/>
    <mergeCell ref="W40:AO41"/>
    <mergeCell ref="AP40:BE41"/>
    <mergeCell ref="A42:C43"/>
    <mergeCell ref="D42:R43"/>
    <mergeCell ref="S42:V43"/>
    <mergeCell ref="W42:AO43"/>
    <mergeCell ref="AP42:BE43"/>
    <mergeCell ref="D46:T47"/>
    <mergeCell ref="U46:Z47"/>
    <mergeCell ref="AA46:AL47"/>
    <mergeCell ref="AM46:AX47"/>
    <mergeCell ref="AY46:BE47"/>
    <mergeCell ref="D48:T49"/>
    <mergeCell ref="U48:Z49"/>
    <mergeCell ref="AA48:AL49"/>
    <mergeCell ref="A70:C71"/>
    <mergeCell ref="A68:C69"/>
    <mergeCell ref="A66:C67"/>
    <mergeCell ref="A64:C65"/>
    <mergeCell ref="A62:C63"/>
    <mergeCell ref="A60:C61"/>
    <mergeCell ref="A58:C59"/>
    <mergeCell ref="A56:C57"/>
    <mergeCell ref="A54:C55"/>
    <mergeCell ref="F78:I78"/>
    <mergeCell ref="J78:Y78"/>
    <mergeCell ref="Z78:AE78"/>
    <mergeCell ref="AF78:AR78"/>
    <mergeCell ref="AS78:AW78"/>
    <mergeCell ref="AY78:BC78"/>
    <mergeCell ref="A73:AK73"/>
    <mergeCell ref="A75:BE75"/>
    <mergeCell ref="J77:M77"/>
    <mergeCell ref="N77:O77"/>
    <mergeCell ref="Q77:R77"/>
    <mergeCell ref="S77:T77"/>
    <mergeCell ref="B77:E77"/>
    <mergeCell ref="F77:I77"/>
    <mergeCell ref="AM48:AX49"/>
    <mergeCell ref="AY48:BE49"/>
    <mergeCell ref="D50:T51"/>
    <mergeCell ref="U50:Z51"/>
    <mergeCell ref="AA50:AL51"/>
    <mergeCell ref="AM50:AX51"/>
    <mergeCell ref="AY50:BE51"/>
    <mergeCell ref="D52:T53"/>
    <mergeCell ref="U52:Z53"/>
    <mergeCell ref="AA52:AL53"/>
    <mergeCell ref="AM52:AX53"/>
    <mergeCell ref="AY52:BE53"/>
    <mergeCell ref="D54:T55"/>
    <mergeCell ref="U54:Z55"/>
    <mergeCell ref="AA54:AL55"/>
    <mergeCell ref="AM54:AX55"/>
    <mergeCell ref="AY54:BE55"/>
    <mergeCell ref="D56:T57"/>
    <mergeCell ref="U56:Z57"/>
    <mergeCell ref="AA56:AL57"/>
    <mergeCell ref="AM56:AX57"/>
    <mergeCell ref="AY56:BE57"/>
    <mergeCell ref="D58:T59"/>
    <mergeCell ref="U58:Z59"/>
    <mergeCell ref="AA58:AL59"/>
    <mergeCell ref="AM58:AX59"/>
    <mergeCell ref="AY58:BE59"/>
    <mergeCell ref="D60:T61"/>
    <mergeCell ref="U60:Z61"/>
    <mergeCell ref="AA60:AL61"/>
    <mergeCell ref="AM60:AX61"/>
    <mergeCell ref="AY60:BE61"/>
    <mergeCell ref="D62:T63"/>
    <mergeCell ref="U62:Z63"/>
    <mergeCell ref="AA62:AL63"/>
    <mergeCell ref="AM62:AX63"/>
    <mergeCell ref="AY62:BE63"/>
    <mergeCell ref="D64:T65"/>
    <mergeCell ref="U64:Z65"/>
    <mergeCell ref="AA64:AL65"/>
    <mergeCell ref="AM64:AX65"/>
    <mergeCell ref="AY64:BE65"/>
    <mergeCell ref="D70:T71"/>
    <mergeCell ref="U70:Z71"/>
    <mergeCell ref="AA70:AL71"/>
    <mergeCell ref="AM70:AX71"/>
    <mergeCell ref="AY70:BE71"/>
    <mergeCell ref="D66:T67"/>
    <mergeCell ref="U66:Z67"/>
    <mergeCell ref="AA66:AL67"/>
    <mergeCell ref="AM66:AX67"/>
    <mergeCell ref="AY66:BE67"/>
    <mergeCell ref="D68:T69"/>
    <mergeCell ref="U68:Z69"/>
    <mergeCell ref="AA68:AL69"/>
    <mergeCell ref="AM68:AX69"/>
    <mergeCell ref="AY68:BE69"/>
  </mergeCells>
  <phoneticPr fontId="2"/>
  <dataValidations count="1">
    <dataValidation type="list" allowBlank="1" showDropDown="1" showInputMessage="1" showErrorMessage="1" sqref="AU17:BE17 AB17:AL17 I17:S17" xr:uid="{98ED0739-29C3-4354-BF3A-FB4136043221}">
      <formula1>$BW$3:$BW$6</formula1>
    </dataValidation>
  </dataValidations>
  <pageMargins left="0.43307086614173229" right="0.35433070866141736" top="0.39370078740157483" bottom="0.35433070866141736" header="0.51181102362204722" footer="0.51181102362204722"/>
  <pageSetup paperSize="9" scale="72" orientation="portrait" r:id="rId1"/>
  <headerFooter alignWithMargins="0"/>
  <rowBreaks count="1" manualBreakCount="1">
    <brk id="79" max="47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K63"/>
  <sheetViews>
    <sheetView view="pageBreakPreview" zoomScale="60" zoomScaleNormal="100" workbookViewId="0">
      <selection activeCell="H3" sqref="H3:R4"/>
    </sheetView>
  </sheetViews>
  <sheetFormatPr defaultColWidth="9" defaultRowHeight="15" x14ac:dyDescent="0.15"/>
  <cols>
    <col min="1" max="1" width="2.625" style="13" customWidth="1"/>
    <col min="2" max="61" width="2.625" style="49" customWidth="1"/>
    <col min="62" max="16384" width="9" style="49"/>
  </cols>
  <sheetData>
    <row r="1" spans="1:63" ht="11.25" customHeight="1" x14ac:dyDescent="0.15">
      <c r="D1" s="245" t="str">
        <f>"令和"&amp;入力シート!B1&amp;"年度　第"&amp;入力シート!B2&amp;"回　　佐賀県中学校総合体育大会"</f>
        <v>令和8年度　第63回　　佐賀県中学校総合体育大会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</row>
    <row r="2" spans="1:63" ht="11.25" customHeight="1" x14ac:dyDescent="0.15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</row>
    <row r="3" spans="1:63" ht="11.25" customHeight="1" x14ac:dyDescent="0.15">
      <c r="C3" s="281" t="s">
        <v>54</v>
      </c>
      <c r="D3" s="281"/>
      <c r="E3" s="281"/>
      <c r="F3" s="281"/>
      <c r="H3" s="395" t="s">
        <v>44</v>
      </c>
      <c r="I3" s="396"/>
      <c r="J3" s="396"/>
      <c r="K3" s="396"/>
      <c r="L3" s="396"/>
      <c r="M3" s="396"/>
      <c r="N3" s="396"/>
      <c r="O3" s="396"/>
      <c r="P3" s="396"/>
      <c r="Q3" s="396"/>
      <c r="R3" s="397"/>
      <c r="T3" s="245" t="s">
        <v>501</v>
      </c>
      <c r="U3" s="245"/>
      <c r="V3" s="245"/>
      <c r="W3" s="245"/>
      <c r="X3" s="245"/>
      <c r="Y3" s="245"/>
      <c r="Z3" s="245"/>
      <c r="AA3" s="245"/>
    </row>
    <row r="4" spans="1:63" ht="11.25" customHeight="1" x14ac:dyDescent="0.15">
      <c r="C4" s="281"/>
      <c r="D4" s="281"/>
      <c r="E4" s="281"/>
      <c r="F4" s="281"/>
      <c r="H4" s="398"/>
      <c r="I4" s="399"/>
      <c r="J4" s="399"/>
      <c r="K4" s="399"/>
      <c r="L4" s="399"/>
      <c r="M4" s="399"/>
      <c r="N4" s="399"/>
      <c r="O4" s="399"/>
      <c r="P4" s="399"/>
      <c r="Q4" s="399"/>
      <c r="R4" s="400"/>
      <c r="T4" s="245"/>
      <c r="U4" s="245"/>
      <c r="V4" s="245"/>
      <c r="W4" s="245"/>
      <c r="X4" s="245"/>
      <c r="Y4" s="245"/>
      <c r="Z4" s="245"/>
      <c r="AA4" s="245"/>
    </row>
    <row r="5" spans="1:63" ht="11.25" customHeight="1" thickBot="1" x14ac:dyDescent="0.2"/>
    <row r="6" spans="1:63" x14ac:dyDescent="0.15">
      <c r="A6" s="269" t="s">
        <v>57</v>
      </c>
      <c r="B6" s="270"/>
      <c r="C6" s="270"/>
      <c r="D6" s="270"/>
      <c r="E6" s="270"/>
      <c r="F6" s="270"/>
      <c r="G6" s="270"/>
      <c r="H6" s="279" t="str">
        <f>IF(入力シート!B3="","",INDEX(入力シート!$G$2:$L$100,MATCH(入力シート!$B$3,入力シート!$G$2:$G$100,0),4))</f>
        <v/>
      </c>
      <c r="I6" s="266"/>
      <c r="J6" s="266"/>
      <c r="K6" s="266"/>
      <c r="L6" s="266"/>
      <c r="M6" s="266"/>
      <c r="N6" s="266"/>
      <c r="O6" s="266"/>
      <c r="P6" s="266"/>
      <c r="Q6" s="266"/>
      <c r="R6" s="280"/>
      <c r="S6" s="282" t="s">
        <v>19</v>
      </c>
      <c r="T6" s="282"/>
      <c r="U6" s="282"/>
      <c r="V6" s="282"/>
      <c r="W6" s="282"/>
      <c r="X6" s="282"/>
      <c r="Y6" s="282"/>
      <c r="Z6" s="23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232"/>
      <c r="AB6" s="232"/>
      <c r="AC6" s="232"/>
      <c r="AD6" s="232"/>
      <c r="AE6" s="232"/>
      <c r="AF6" s="232"/>
      <c r="AG6" s="232"/>
      <c r="AH6" s="232"/>
      <c r="AI6" s="232"/>
      <c r="AJ6" s="294"/>
    </row>
    <row r="7" spans="1:63" x14ac:dyDescent="0.15">
      <c r="A7" s="271"/>
      <c r="B7" s="272"/>
      <c r="C7" s="272"/>
      <c r="D7" s="272"/>
      <c r="E7" s="272"/>
      <c r="F7" s="272"/>
      <c r="G7" s="272"/>
      <c r="H7" s="261"/>
      <c r="I7" s="182"/>
      <c r="J7" s="182"/>
      <c r="K7" s="182"/>
      <c r="L7" s="182"/>
      <c r="M7" s="182"/>
      <c r="N7" s="182"/>
      <c r="O7" s="182"/>
      <c r="P7" s="182"/>
      <c r="Q7" s="182"/>
      <c r="R7" s="262"/>
      <c r="S7" s="283"/>
      <c r="T7" s="283"/>
      <c r="U7" s="283"/>
      <c r="V7" s="283"/>
      <c r="W7" s="283"/>
      <c r="X7" s="283"/>
      <c r="Y7" s="283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6"/>
    </row>
    <row r="8" spans="1:63" ht="13.5" customHeight="1" x14ac:dyDescent="0.15">
      <c r="A8" s="293" t="s">
        <v>401</v>
      </c>
      <c r="B8" s="283"/>
      <c r="C8" s="283"/>
      <c r="D8" s="283"/>
      <c r="E8" s="283"/>
      <c r="F8" s="283"/>
      <c r="G8" s="283"/>
      <c r="H8" s="228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58" t="s">
        <v>383</v>
      </c>
      <c r="T8" s="258"/>
      <c r="U8" s="230" t="s">
        <v>402</v>
      </c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29"/>
    </row>
    <row r="9" spans="1:63" ht="13.5" customHeight="1" x14ac:dyDescent="0.15">
      <c r="A9" s="293"/>
      <c r="B9" s="283"/>
      <c r="C9" s="283"/>
      <c r="D9" s="283"/>
      <c r="E9" s="283"/>
      <c r="F9" s="283"/>
      <c r="G9" s="283"/>
      <c r="H9" s="171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258"/>
      <c r="T9" s="258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2"/>
    </row>
    <row r="10" spans="1:63" ht="13.5" customHeight="1" x14ac:dyDescent="0.15">
      <c r="A10" s="283" t="s">
        <v>2</v>
      </c>
      <c r="B10" s="283"/>
      <c r="C10" s="283"/>
      <c r="D10" s="283"/>
      <c r="E10" s="283"/>
      <c r="F10" s="283"/>
      <c r="G10" s="283"/>
      <c r="H10" s="228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58" t="s">
        <v>383</v>
      </c>
      <c r="T10" s="258"/>
      <c r="U10" s="230" t="s">
        <v>392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29"/>
    </row>
    <row r="11" spans="1:63" ht="13.5" customHeight="1" x14ac:dyDescent="0.15">
      <c r="A11" s="283"/>
      <c r="B11" s="283"/>
      <c r="C11" s="283"/>
      <c r="D11" s="283"/>
      <c r="E11" s="283"/>
      <c r="F11" s="283"/>
      <c r="G11" s="283"/>
      <c r="H11" s="171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258"/>
      <c r="T11" s="258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2"/>
    </row>
    <row r="12" spans="1:63" ht="13.5" customHeight="1" x14ac:dyDescent="0.15">
      <c r="A12" s="273" t="s">
        <v>6</v>
      </c>
      <c r="B12" s="274"/>
      <c r="C12" s="274"/>
      <c r="D12" s="274"/>
      <c r="E12" s="274"/>
      <c r="F12" s="274"/>
      <c r="G12" s="275"/>
      <c r="H12" s="228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58" t="s">
        <v>383</v>
      </c>
      <c r="T12" s="258"/>
      <c r="U12" s="230" t="s">
        <v>386</v>
      </c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29"/>
    </row>
    <row r="13" spans="1:63" ht="14.25" customHeight="1" thickBot="1" x14ac:dyDescent="0.2">
      <c r="A13" s="276"/>
      <c r="B13" s="277"/>
      <c r="C13" s="277"/>
      <c r="D13" s="277"/>
      <c r="E13" s="277"/>
      <c r="F13" s="277"/>
      <c r="G13" s="278"/>
      <c r="H13" s="202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59"/>
      <c r="T13" s="259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03"/>
    </row>
    <row r="14" spans="1:63" ht="10.5" customHeight="1" x14ac:dyDescent="0.15">
      <c r="A14" s="266" t="s">
        <v>25</v>
      </c>
      <c r="B14" s="266"/>
      <c r="C14" s="266"/>
      <c r="D14" s="416" t="s">
        <v>121</v>
      </c>
      <c r="E14" s="416"/>
      <c r="F14" s="416"/>
      <c r="G14" s="416"/>
      <c r="H14" s="416"/>
      <c r="I14" s="416"/>
      <c r="J14" s="415"/>
      <c r="K14" s="424"/>
      <c r="L14" s="416" t="s">
        <v>122</v>
      </c>
      <c r="M14" s="416"/>
      <c r="N14" s="416"/>
      <c r="O14" s="81"/>
      <c r="P14" s="81"/>
      <c r="Q14" s="416" t="s">
        <v>123</v>
      </c>
      <c r="R14" s="416"/>
      <c r="S14" s="416"/>
      <c r="T14" s="415"/>
      <c r="U14" s="424"/>
      <c r="V14" s="416" t="s">
        <v>124</v>
      </c>
      <c r="W14" s="416"/>
      <c r="X14" s="416"/>
      <c r="Y14" s="416"/>
      <c r="Z14" s="416"/>
      <c r="AA14" s="81"/>
      <c r="AB14" s="81"/>
      <c r="AC14" s="417"/>
      <c r="AD14" s="417"/>
      <c r="AE14" s="417"/>
      <c r="AF14" s="417"/>
      <c r="AG14" s="417"/>
      <c r="AH14" s="417"/>
      <c r="AI14" s="417"/>
      <c r="AJ14" s="417"/>
    </row>
    <row r="15" spans="1:63" ht="10.5" customHeight="1" thickBot="1" x14ac:dyDescent="0.2">
      <c r="A15" s="211"/>
      <c r="B15" s="211"/>
      <c r="C15" s="211"/>
      <c r="D15" s="291"/>
      <c r="E15" s="291"/>
      <c r="F15" s="291"/>
      <c r="G15" s="291"/>
      <c r="H15" s="291"/>
      <c r="I15" s="291"/>
      <c r="J15" s="301"/>
      <c r="K15" s="302"/>
      <c r="L15" s="291"/>
      <c r="M15" s="291"/>
      <c r="N15" s="291"/>
      <c r="O15" s="82"/>
      <c r="P15" s="82"/>
      <c r="Q15" s="291"/>
      <c r="R15" s="291"/>
      <c r="S15" s="291"/>
      <c r="T15" s="301"/>
      <c r="U15" s="302"/>
      <c r="V15" s="291"/>
      <c r="W15" s="291"/>
      <c r="X15" s="291"/>
      <c r="Y15" s="291"/>
      <c r="Z15" s="291"/>
      <c r="AA15" s="82"/>
      <c r="AB15" s="82"/>
      <c r="AC15" s="298"/>
      <c r="AD15" s="298"/>
      <c r="AE15" s="298"/>
      <c r="AF15" s="298"/>
      <c r="AG15" s="298"/>
      <c r="AH15" s="298"/>
      <c r="AI15" s="298"/>
      <c r="AJ15" s="298"/>
    </row>
    <row r="16" spans="1:63" ht="12" customHeight="1" x14ac:dyDescent="0.15">
      <c r="A16" s="264" t="s">
        <v>42</v>
      </c>
      <c r="B16" s="265"/>
      <c r="C16" s="265"/>
      <c r="D16" s="265"/>
      <c r="E16" s="265" t="s">
        <v>37</v>
      </c>
      <c r="F16" s="265"/>
      <c r="G16" s="265"/>
      <c r="H16" s="265"/>
      <c r="I16" s="265"/>
      <c r="J16" s="265"/>
      <c r="K16" s="265" t="s">
        <v>488</v>
      </c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 t="s">
        <v>22</v>
      </c>
      <c r="Z16" s="265"/>
      <c r="AA16" s="265"/>
      <c r="AB16" s="265"/>
      <c r="AC16" s="265"/>
      <c r="AD16" s="265" t="s">
        <v>12</v>
      </c>
      <c r="AE16" s="265"/>
      <c r="AF16" s="265"/>
      <c r="AG16" s="265"/>
      <c r="AH16" s="265"/>
      <c r="AI16" s="265"/>
      <c r="AJ16" s="292"/>
      <c r="AL16" s="303" t="s">
        <v>538</v>
      </c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5"/>
    </row>
    <row r="17" spans="1:63" ht="12" customHeight="1" x14ac:dyDescent="0.15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67"/>
      <c r="AL17" s="306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8"/>
    </row>
    <row r="18" spans="1:63" ht="12" customHeight="1" x14ac:dyDescent="0.15">
      <c r="A18" s="257">
        <v>1</v>
      </c>
      <c r="B18" s="258"/>
      <c r="C18" s="258"/>
      <c r="D18" s="258"/>
      <c r="E18" s="258" t="s">
        <v>38</v>
      </c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67"/>
      <c r="AL18" s="306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8"/>
    </row>
    <row r="19" spans="1:63" ht="12" customHeight="1" x14ac:dyDescent="0.15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67"/>
      <c r="AL19" s="306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8"/>
    </row>
    <row r="20" spans="1:63" ht="12" customHeight="1" x14ac:dyDescent="0.15">
      <c r="A20" s="257">
        <v>2</v>
      </c>
      <c r="B20" s="258"/>
      <c r="C20" s="258"/>
      <c r="D20" s="258"/>
      <c r="E20" s="258" t="s">
        <v>45</v>
      </c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67"/>
      <c r="AL20" s="306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8"/>
    </row>
    <row r="21" spans="1:63" ht="12" customHeight="1" x14ac:dyDescent="0.15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67"/>
      <c r="AL21" s="306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8"/>
    </row>
    <row r="22" spans="1:63" ht="12" customHeight="1" x14ac:dyDescent="0.15">
      <c r="A22" s="257">
        <v>3</v>
      </c>
      <c r="B22" s="258"/>
      <c r="C22" s="258"/>
      <c r="D22" s="258"/>
      <c r="E22" s="258" t="s">
        <v>39</v>
      </c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67"/>
      <c r="AL22" s="306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8"/>
    </row>
    <row r="23" spans="1:63" ht="12" customHeight="1" x14ac:dyDescent="0.15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67"/>
      <c r="AL23" s="306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8"/>
    </row>
    <row r="24" spans="1:63" ht="12" customHeight="1" x14ac:dyDescent="0.15">
      <c r="A24" s="257">
        <v>4</v>
      </c>
      <c r="B24" s="258"/>
      <c r="C24" s="258"/>
      <c r="D24" s="258"/>
      <c r="E24" s="258" t="s">
        <v>46</v>
      </c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67"/>
      <c r="AL24" s="306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8"/>
    </row>
    <row r="25" spans="1:63" ht="12" customHeight="1" x14ac:dyDescent="0.15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67"/>
      <c r="AL25" s="306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8"/>
    </row>
    <row r="26" spans="1:63" ht="12" customHeight="1" x14ac:dyDescent="0.15">
      <c r="A26" s="257">
        <v>5</v>
      </c>
      <c r="B26" s="258"/>
      <c r="C26" s="258"/>
      <c r="D26" s="258"/>
      <c r="E26" s="258" t="s">
        <v>40</v>
      </c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67"/>
      <c r="AL26" s="306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8"/>
    </row>
    <row r="27" spans="1:63" ht="12" customHeight="1" x14ac:dyDescent="0.15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67"/>
      <c r="AL27" s="306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8"/>
    </row>
    <row r="28" spans="1:63" ht="12" customHeight="1" x14ac:dyDescent="0.15">
      <c r="A28" s="257">
        <v>6</v>
      </c>
      <c r="B28" s="258"/>
      <c r="C28" s="258"/>
      <c r="D28" s="258"/>
      <c r="E28" s="258" t="s">
        <v>41</v>
      </c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67"/>
      <c r="AL28" s="306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8"/>
    </row>
    <row r="29" spans="1:63" ht="12" customHeight="1" x14ac:dyDescent="0.15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67"/>
      <c r="AL29" s="306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8"/>
    </row>
    <row r="30" spans="1:63" ht="12" customHeight="1" x14ac:dyDescent="0.15">
      <c r="A30" s="257">
        <v>7</v>
      </c>
      <c r="B30" s="258"/>
      <c r="C30" s="258"/>
      <c r="D30" s="258"/>
      <c r="E30" s="258" t="s">
        <v>41</v>
      </c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67"/>
      <c r="AL30" s="306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8"/>
    </row>
    <row r="31" spans="1:63" ht="12" customHeight="1" thickBot="1" x14ac:dyDescent="0.2">
      <c r="A31" s="263"/>
      <c r="B31" s="259"/>
      <c r="C31" s="259"/>
      <c r="D31" s="259"/>
      <c r="E31" s="259"/>
      <c r="F31" s="259"/>
      <c r="G31" s="259"/>
      <c r="H31" s="259"/>
      <c r="I31" s="259"/>
      <c r="J31" s="259"/>
      <c r="K31" s="295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68"/>
      <c r="AL31" s="306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8"/>
    </row>
    <row r="32" spans="1:63" ht="9.75" customHeight="1" x14ac:dyDescent="0.15">
      <c r="A32" s="173" t="s">
        <v>26</v>
      </c>
      <c r="B32" s="173"/>
      <c r="C32" s="173"/>
      <c r="F32" s="439" t="s">
        <v>532</v>
      </c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AL32" s="306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8"/>
    </row>
    <row r="33" spans="1:63" ht="9.75" customHeight="1" thickBot="1" x14ac:dyDescent="0.2">
      <c r="A33" s="211"/>
      <c r="B33" s="211"/>
      <c r="C33" s="211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AL33" s="306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8"/>
    </row>
    <row r="34" spans="1:63" ht="12" customHeight="1" x14ac:dyDescent="0.15">
      <c r="A34" s="264" t="s">
        <v>93</v>
      </c>
      <c r="B34" s="265"/>
      <c r="C34" s="265"/>
      <c r="D34" s="265"/>
      <c r="E34" s="435" t="s">
        <v>486</v>
      </c>
      <c r="F34" s="416"/>
      <c r="G34" s="416"/>
      <c r="H34" s="416"/>
      <c r="I34" s="416"/>
      <c r="J34" s="416"/>
      <c r="K34" s="416"/>
      <c r="L34" s="416"/>
      <c r="M34" s="416"/>
      <c r="N34" s="418"/>
      <c r="O34" s="232" t="s">
        <v>4</v>
      </c>
      <c r="P34" s="232"/>
      <c r="Q34" s="189" t="s">
        <v>23</v>
      </c>
      <c r="R34" s="190"/>
      <c r="S34" s="264" t="s">
        <v>93</v>
      </c>
      <c r="T34" s="436"/>
      <c r="U34" s="436"/>
      <c r="V34" s="436"/>
      <c r="W34" s="435" t="s">
        <v>486</v>
      </c>
      <c r="X34" s="416"/>
      <c r="Y34" s="416"/>
      <c r="Z34" s="416"/>
      <c r="AA34" s="416"/>
      <c r="AB34" s="416"/>
      <c r="AC34" s="416"/>
      <c r="AD34" s="416"/>
      <c r="AE34" s="416"/>
      <c r="AF34" s="418"/>
      <c r="AG34" s="232" t="s">
        <v>4</v>
      </c>
      <c r="AH34" s="232"/>
      <c r="AI34" s="189" t="s">
        <v>23</v>
      </c>
      <c r="AJ34" s="190"/>
      <c r="AL34" s="306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8"/>
    </row>
    <row r="35" spans="1:63" ht="12" customHeight="1" x14ac:dyDescent="0.15">
      <c r="A35" s="257"/>
      <c r="B35" s="258"/>
      <c r="C35" s="258"/>
      <c r="D35" s="258"/>
      <c r="E35" s="386"/>
      <c r="F35" s="387"/>
      <c r="G35" s="387"/>
      <c r="H35" s="387"/>
      <c r="I35" s="387"/>
      <c r="J35" s="387"/>
      <c r="K35" s="387"/>
      <c r="L35" s="387"/>
      <c r="M35" s="387"/>
      <c r="N35" s="388"/>
      <c r="O35" s="295"/>
      <c r="P35" s="295"/>
      <c r="Q35" s="141"/>
      <c r="R35" s="181"/>
      <c r="S35" s="437"/>
      <c r="T35" s="438"/>
      <c r="U35" s="438"/>
      <c r="V35" s="438"/>
      <c r="W35" s="386"/>
      <c r="X35" s="387"/>
      <c r="Y35" s="387"/>
      <c r="Z35" s="387"/>
      <c r="AA35" s="387"/>
      <c r="AB35" s="387"/>
      <c r="AC35" s="387"/>
      <c r="AD35" s="387"/>
      <c r="AE35" s="387"/>
      <c r="AF35" s="388"/>
      <c r="AG35" s="295"/>
      <c r="AH35" s="295"/>
      <c r="AI35" s="141"/>
      <c r="AJ35" s="181"/>
      <c r="AL35" s="306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8"/>
    </row>
    <row r="36" spans="1:63" ht="12" customHeight="1" x14ac:dyDescent="0.15">
      <c r="A36" s="257" t="s">
        <v>94</v>
      </c>
      <c r="B36" s="258"/>
      <c r="C36" s="258"/>
      <c r="D36" s="258"/>
      <c r="E36" s="383"/>
      <c r="F36" s="384"/>
      <c r="G36" s="384"/>
      <c r="H36" s="384"/>
      <c r="I36" s="384"/>
      <c r="J36" s="384"/>
      <c r="K36" s="384"/>
      <c r="L36" s="384"/>
      <c r="M36" s="384"/>
      <c r="N36" s="385"/>
      <c r="O36" s="258"/>
      <c r="P36" s="258"/>
      <c r="Q36" s="258"/>
      <c r="R36" s="267"/>
      <c r="S36" s="257" t="s">
        <v>100</v>
      </c>
      <c r="T36" s="258"/>
      <c r="U36" s="258"/>
      <c r="V36" s="258"/>
      <c r="W36" s="383"/>
      <c r="X36" s="384"/>
      <c r="Y36" s="384"/>
      <c r="Z36" s="384"/>
      <c r="AA36" s="384"/>
      <c r="AB36" s="384"/>
      <c r="AC36" s="384"/>
      <c r="AD36" s="384"/>
      <c r="AE36" s="384"/>
      <c r="AF36" s="385"/>
      <c r="AG36" s="258"/>
      <c r="AH36" s="258"/>
      <c r="AI36" s="258"/>
      <c r="AJ36" s="267"/>
      <c r="AL36" s="306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8"/>
    </row>
    <row r="37" spans="1:63" ht="12" customHeight="1" x14ac:dyDescent="0.15">
      <c r="A37" s="257"/>
      <c r="B37" s="258"/>
      <c r="C37" s="258"/>
      <c r="D37" s="258"/>
      <c r="E37" s="386"/>
      <c r="F37" s="387"/>
      <c r="G37" s="387"/>
      <c r="H37" s="387"/>
      <c r="I37" s="387"/>
      <c r="J37" s="387"/>
      <c r="K37" s="387"/>
      <c r="L37" s="387"/>
      <c r="M37" s="387"/>
      <c r="N37" s="388"/>
      <c r="O37" s="258"/>
      <c r="P37" s="258"/>
      <c r="Q37" s="258"/>
      <c r="R37" s="267"/>
      <c r="S37" s="257"/>
      <c r="T37" s="258"/>
      <c r="U37" s="258"/>
      <c r="V37" s="258"/>
      <c r="W37" s="386"/>
      <c r="X37" s="387"/>
      <c r="Y37" s="387"/>
      <c r="Z37" s="387"/>
      <c r="AA37" s="387"/>
      <c r="AB37" s="387"/>
      <c r="AC37" s="387"/>
      <c r="AD37" s="387"/>
      <c r="AE37" s="387"/>
      <c r="AF37" s="388"/>
      <c r="AG37" s="258"/>
      <c r="AH37" s="258"/>
      <c r="AI37" s="258"/>
      <c r="AJ37" s="267"/>
      <c r="AL37" s="306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8"/>
    </row>
    <row r="38" spans="1:63" ht="12" customHeight="1" x14ac:dyDescent="0.15">
      <c r="A38" s="257" t="s">
        <v>95</v>
      </c>
      <c r="B38" s="258"/>
      <c r="C38" s="258"/>
      <c r="D38" s="258"/>
      <c r="E38" s="383"/>
      <c r="F38" s="384"/>
      <c r="G38" s="384"/>
      <c r="H38" s="384"/>
      <c r="I38" s="384"/>
      <c r="J38" s="384"/>
      <c r="K38" s="384"/>
      <c r="L38" s="384"/>
      <c r="M38" s="384"/>
      <c r="N38" s="385"/>
      <c r="O38" s="258"/>
      <c r="P38" s="258"/>
      <c r="Q38" s="258"/>
      <c r="R38" s="267"/>
      <c r="S38" s="257" t="s">
        <v>101</v>
      </c>
      <c r="T38" s="258"/>
      <c r="U38" s="258"/>
      <c r="V38" s="258"/>
      <c r="W38" s="383"/>
      <c r="X38" s="384"/>
      <c r="Y38" s="384"/>
      <c r="Z38" s="384"/>
      <c r="AA38" s="384"/>
      <c r="AB38" s="384"/>
      <c r="AC38" s="384"/>
      <c r="AD38" s="384"/>
      <c r="AE38" s="384"/>
      <c r="AF38" s="385"/>
      <c r="AG38" s="258"/>
      <c r="AH38" s="258"/>
      <c r="AI38" s="258"/>
      <c r="AJ38" s="267"/>
      <c r="AL38" s="306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8"/>
    </row>
    <row r="39" spans="1:63" ht="12" customHeight="1" x14ac:dyDescent="0.15">
      <c r="A39" s="257"/>
      <c r="B39" s="258"/>
      <c r="C39" s="258"/>
      <c r="D39" s="258"/>
      <c r="E39" s="386"/>
      <c r="F39" s="387"/>
      <c r="G39" s="387"/>
      <c r="H39" s="387"/>
      <c r="I39" s="387"/>
      <c r="J39" s="387"/>
      <c r="K39" s="387"/>
      <c r="L39" s="387"/>
      <c r="M39" s="387"/>
      <c r="N39" s="388"/>
      <c r="O39" s="258"/>
      <c r="P39" s="258"/>
      <c r="Q39" s="258"/>
      <c r="R39" s="267"/>
      <c r="S39" s="257"/>
      <c r="T39" s="258"/>
      <c r="U39" s="258"/>
      <c r="V39" s="258"/>
      <c r="W39" s="386"/>
      <c r="X39" s="387"/>
      <c r="Y39" s="387"/>
      <c r="Z39" s="387"/>
      <c r="AA39" s="387"/>
      <c r="AB39" s="387"/>
      <c r="AC39" s="387"/>
      <c r="AD39" s="387"/>
      <c r="AE39" s="387"/>
      <c r="AF39" s="388"/>
      <c r="AG39" s="258"/>
      <c r="AH39" s="258"/>
      <c r="AI39" s="258"/>
      <c r="AJ39" s="267"/>
      <c r="AL39" s="306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8"/>
    </row>
    <row r="40" spans="1:63" ht="12" customHeight="1" x14ac:dyDescent="0.15">
      <c r="A40" s="257" t="s">
        <v>96</v>
      </c>
      <c r="B40" s="258"/>
      <c r="C40" s="258"/>
      <c r="D40" s="258"/>
      <c r="E40" s="383"/>
      <c r="F40" s="384"/>
      <c r="G40" s="384"/>
      <c r="H40" s="384"/>
      <c r="I40" s="384"/>
      <c r="J40" s="384"/>
      <c r="K40" s="384"/>
      <c r="L40" s="384"/>
      <c r="M40" s="384"/>
      <c r="N40" s="385"/>
      <c r="O40" s="258"/>
      <c r="P40" s="258"/>
      <c r="Q40" s="258"/>
      <c r="R40" s="267"/>
      <c r="S40" s="257" t="s">
        <v>102</v>
      </c>
      <c r="T40" s="258"/>
      <c r="U40" s="258"/>
      <c r="V40" s="258"/>
      <c r="W40" s="383"/>
      <c r="X40" s="384"/>
      <c r="Y40" s="384"/>
      <c r="Z40" s="384"/>
      <c r="AA40" s="384"/>
      <c r="AB40" s="384"/>
      <c r="AC40" s="384"/>
      <c r="AD40" s="384"/>
      <c r="AE40" s="384"/>
      <c r="AF40" s="385"/>
      <c r="AG40" s="258"/>
      <c r="AH40" s="258"/>
      <c r="AI40" s="258"/>
      <c r="AJ40" s="267"/>
      <c r="AL40" s="306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8"/>
    </row>
    <row r="41" spans="1:63" ht="12" customHeight="1" x14ac:dyDescent="0.15">
      <c r="A41" s="257"/>
      <c r="B41" s="258"/>
      <c r="C41" s="258"/>
      <c r="D41" s="258"/>
      <c r="E41" s="386"/>
      <c r="F41" s="387"/>
      <c r="G41" s="387"/>
      <c r="H41" s="387"/>
      <c r="I41" s="387"/>
      <c r="J41" s="387"/>
      <c r="K41" s="387"/>
      <c r="L41" s="387"/>
      <c r="M41" s="387"/>
      <c r="N41" s="388"/>
      <c r="O41" s="258"/>
      <c r="P41" s="258"/>
      <c r="Q41" s="258"/>
      <c r="R41" s="267"/>
      <c r="S41" s="257"/>
      <c r="T41" s="258"/>
      <c r="U41" s="258"/>
      <c r="V41" s="258"/>
      <c r="W41" s="386"/>
      <c r="X41" s="387"/>
      <c r="Y41" s="387"/>
      <c r="Z41" s="387"/>
      <c r="AA41" s="387"/>
      <c r="AB41" s="387"/>
      <c r="AC41" s="387"/>
      <c r="AD41" s="387"/>
      <c r="AE41" s="387"/>
      <c r="AF41" s="388"/>
      <c r="AG41" s="258"/>
      <c r="AH41" s="258"/>
      <c r="AI41" s="258"/>
      <c r="AJ41" s="267"/>
      <c r="AL41" s="306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8"/>
    </row>
    <row r="42" spans="1:63" ht="12" customHeight="1" x14ac:dyDescent="0.15">
      <c r="A42" s="257" t="s">
        <v>97</v>
      </c>
      <c r="B42" s="258"/>
      <c r="C42" s="258"/>
      <c r="D42" s="258"/>
      <c r="E42" s="383"/>
      <c r="F42" s="384"/>
      <c r="G42" s="384"/>
      <c r="H42" s="384"/>
      <c r="I42" s="384"/>
      <c r="J42" s="384"/>
      <c r="K42" s="384"/>
      <c r="L42" s="384"/>
      <c r="M42" s="384"/>
      <c r="N42" s="385"/>
      <c r="O42" s="258"/>
      <c r="P42" s="258"/>
      <c r="Q42" s="258"/>
      <c r="R42" s="267"/>
      <c r="S42" s="257" t="s">
        <v>103</v>
      </c>
      <c r="T42" s="258"/>
      <c r="U42" s="258"/>
      <c r="V42" s="258"/>
      <c r="W42" s="383"/>
      <c r="X42" s="384"/>
      <c r="Y42" s="384"/>
      <c r="Z42" s="384"/>
      <c r="AA42" s="384"/>
      <c r="AB42" s="384"/>
      <c r="AC42" s="384"/>
      <c r="AD42" s="384"/>
      <c r="AE42" s="384"/>
      <c r="AF42" s="385"/>
      <c r="AG42" s="258"/>
      <c r="AH42" s="258"/>
      <c r="AI42" s="258"/>
      <c r="AJ42" s="267"/>
      <c r="AL42" s="306"/>
      <c r="AM42" s="307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8"/>
    </row>
    <row r="43" spans="1:63" ht="12" customHeight="1" x14ac:dyDescent="0.15">
      <c r="A43" s="257"/>
      <c r="B43" s="258"/>
      <c r="C43" s="258"/>
      <c r="D43" s="258"/>
      <c r="E43" s="386"/>
      <c r="F43" s="387"/>
      <c r="G43" s="387"/>
      <c r="H43" s="387"/>
      <c r="I43" s="387"/>
      <c r="J43" s="387"/>
      <c r="K43" s="387"/>
      <c r="L43" s="387"/>
      <c r="M43" s="387"/>
      <c r="N43" s="388"/>
      <c r="O43" s="258"/>
      <c r="P43" s="258"/>
      <c r="Q43" s="258"/>
      <c r="R43" s="267"/>
      <c r="S43" s="257"/>
      <c r="T43" s="258"/>
      <c r="U43" s="258"/>
      <c r="V43" s="258"/>
      <c r="W43" s="386"/>
      <c r="X43" s="387"/>
      <c r="Y43" s="387"/>
      <c r="Z43" s="387"/>
      <c r="AA43" s="387"/>
      <c r="AB43" s="387"/>
      <c r="AC43" s="387"/>
      <c r="AD43" s="387"/>
      <c r="AE43" s="387"/>
      <c r="AF43" s="388"/>
      <c r="AG43" s="258"/>
      <c r="AH43" s="258"/>
      <c r="AI43" s="258"/>
      <c r="AJ43" s="267"/>
      <c r="AL43" s="306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8"/>
    </row>
    <row r="44" spans="1:63" ht="12" customHeight="1" x14ac:dyDescent="0.15">
      <c r="A44" s="257" t="s">
        <v>98</v>
      </c>
      <c r="B44" s="258"/>
      <c r="C44" s="258"/>
      <c r="D44" s="258"/>
      <c r="E44" s="383"/>
      <c r="F44" s="384"/>
      <c r="G44" s="384"/>
      <c r="H44" s="384"/>
      <c r="I44" s="384"/>
      <c r="J44" s="384"/>
      <c r="K44" s="384"/>
      <c r="L44" s="384"/>
      <c r="M44" s="384"/>
      <c r="N44" s="385"/>
      <c r="O44" s="258"/>
      <c r="P44" s="258"/>
      <c r="Q44" s="258"/>
      <c r="R44" s="267"/>
      <c r="S44" s="257" t="s">
        <v>104</v>
      </c>
      <c r="T44" s="258"/>
      <c r="U44" s="258"/>
      <c r="V44" s="258"/>
      <c r="W44" s="383"/>
      <c r="X44" s="384"/>
      <c r="Y44" s="384"/>
      <c r="Z44" s="384"/>
      <c r="AA44" s="384"/>
      <c r="AB44" s="384"/>
      <c r="AC44" s="384"/>
      <c r="AD44" s="384"/>
      <c r="AE44" s="384"/>
      <c r="AF44" s="385"/>
      <c r="AG44" s="258"/>
      <c r="AH44" s="258"/>
      <c r="AI44" s="258"/>
      <c r="AJ44" s="267"/>
      <c r="AL44" s="306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8"/>
    </row>
    <row r="45" spans="1:63" ht="12" customHeight="1" thickBot="1" x14ac:dyDescent="0.2">
      <c r="A45" s="257"/>
      <c r="B45" s="258"/>
      <c r="C45" s="258"/>
      <c r="D45" s="258"/>
      <c r="E45" s="386"/>
      <c r="F45" s="387"/>
      <c r="G45" s="387"/>
      <c r="H45" s="387"/>
      <c r="I45" s="387"/>
      <c r="J45" s="387"/>
      <c r="K45" s="387"/>
      <c r="L45" s="387"/>
      <c r="M45" s="387"/>
      <c r="N45" s="388"/>
      <c r="O45" s="258"/>
      <c r="P45" s="258"/>
      <c r="Q45" s="258"/>
      <c r="R45" s="267"/>
      <c r="S45" s="257"/>
      <c r="T45" s="258"/>
      <c r="U45" s="258"/>
      <c r="V45" s="258"/>
      <c r="W45" s="386"/>
      <c r="X45" s="387"/>
      <c r="Y45" s="387"/>
      <c r="Z45" s="387"/>
      <c r="AA45" s="387"/>
      <c r="AB45" s="387"/>
      <c r="AC45" s="387"/>
      <c r="AD45" s="387"/>
      <c r="AE45" s="387"/>
      <c r="AF45" s="388"/>
      <c r="AG45" s="258"/>
      <c r="AH45" s="258"/>
      <c r="AI45" s="258"/>
      <c r="AJ45" s="267"/>
      <c r="AL45" s="309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310"/>
      <c r="AY45" s="310"/>
      <c r="AZ45" s="310"/>
      <c r="BA45" s="310"/>
      <c r="BB45" s="310"/>
      <c r="BC45" s="310"/>
      <c r="BD45" s="310"/>
      <c r="BE45" s="310"/>
      <c r="BF45" s="310"/>
      <c r="BG45" s="310"/>
      <c r="BH45" s="310"/>
      <c r="BI45" s="310"/>
      <c r="BJ45" s="310"/>
      <c r="BK45" s="311"/>
    </row>
    <row r="46" spans="1:63" ht="12" customHeight="1" x14ac:dyDescent="0.15">
      <c r="A46" s="257" t="s">
        <v>99</v>
      </c>
      <c r="B46" s="258"/>
      <c r="C46" s="258"/>
      <c r="D46" s="258"/>
      <c r="E46" s="383"/>
      <c r="F46" s="384"/>
      <c r="G46" s="384"/>
      <c r="H46" s="384"/>
      <c r="I46" s="384"/>
      <c r="J46" s="384"/>
      <c r="K46" s="384"/>
      <c r="L46" s="384"/>
      <c r="M46" s="384"/>
      <c r="N46" s="385"/>
      <c r="O46" s="258"/>
      <c r="P46" s="258"/>
      <c r="Q46" s="258"/>
      <c r="R46" s="267"/>
      <c r="S46" s="257" t="s">
        <v>105</v>
      </c>
      <c r="T46" s="258"/>
      <c r="U46" s="258"/>
      <c r="V46" s="258"/>
      <c r="W46" s="383"/>
      <c r="X46" s="384"/>
      <c r="Y46" s="384"/>
      <c r="Z46" s="384"/>
      <c r="AA46" s="384"/>
      <c r="AB46" s="384"/>
      <c r="AC46" s="384"/>
      <c r="AD46" s="384"/>
      <c r="AE46" s="384"/>
      <c r="AF46" s="385"/>
      <c r="AG46" s="258"/>
      <c r="AH46" s="258"/>
      <c r="AI46" s="258"/>
      <c r="AJ46" s="267"/>
    </row>
    <row r="47" spans="1:63" ht="12" customHeight="1" thickBot="1" x14ac:dyDescent="0.2">
      <c r="A47" s="263"/>
      <c r="B47" s="259"/>
      <c r="C47" s="259"/>
      <c r="D47" s="259"/>
      <c r="E47" s="376"/>
      <c r="F47" s="291"/>
      <c r="G47" s="291"/>
      <c r="H47" s="291"/>
      <c r="I47" s="291"/>
      <c r="J47" s="291"/>
      <c r="K47" s="291"/>
      <c r="L47" s="291"/>
      <c r="M47" s="291"/>
      <c r="N47" s="377"/>
      <c r="O47" s="259"/>
      <c r="P47" s="259"/>
      <c r="Q47" s="259"/>
      <c r="R47" s="268"/>
      <c r="S47" s="263"/>
      <c r="T47" s="259"/>
      <c r="U47" s="259"/>
      <c r="V47" s="259"/>
      <c r="W47" s="376"/>
      <c r="X47" s="291"/>
      <c r="Y47" s="291"/>
      <c r="Z47" s="291"/>
      <c r="AA47" s="291"/>
      <c r="AB47" s="291"/>
      <c r="AC47" s="291"/>
      <c r="AD47" s="291"/>
      <c r="AE47" s="291"/>
      <c r="AF47" s="377"/>
      <c r="AG47" s="259"/>
      <c r="AH47" s="259"/>
      <c r="AI47" s="259"/>
      <c r="AJ47" s="268"/>
    </row>
    <row r="48" spans="1:63" x14ac:dyDescent="0.15">
      <c r="A48" s="49"/>
    </row>
    <row r="49" spans="1:36" x14ac:dyDescent="0.15">
      <c r="A49" s="49"/>
      <c r="C49" s="173" t="s">
        <v>8</v>
      </c>
      <c r="D49" s="173"/>
      <c r="E49" s="173"/>
    </row>
    <row r="50" spans="1:36" ht="12" customHeight="1" x14ac:dyDescent="0.15">
      <c r="A50" s="49"/>
      <c r="F50" s="228">
        <f>COUNTA($K$18:$X$31)+IF(E36="",0,IF(COUNTIF(K18:X31,E36),0,1))+IF(E38="",0,IF(COUNTIF(K18:X31,E38),0,1))+IF(E40="",0,IF(COUNTIF(K18:X31,E40),0,1))+IF(E42="",0,IF(COUNTIF(K18:X31,E42),0,1))+IF(E44="",0,IF(COUNTIF(K18:X31,E44),0,1))+IF(E46="",0,IF(COUNTIF(K18:X31,E46),0,1))+IF(E38="",0,IF(COUNTIF(K18:X31,E38),0,1))+IF(W36="",0,IF(COUNTIF(K18:X31,W36),0,1))+IF(W38="",0,IF(COUNTIF(K18:X31,W38),0,1))+IF(W40="",0,IF(COUNTIF(K18:X31,W40),0,1))+IF(W42="",0,IF(COUNTIF(K18:X31,W42),0,1))+IF(W44="",0,IF(COUNTIF(K18:X31,W44),0,1))+IF(W46="",0,IF(COUNTIF(K18:X31,W46),0,1))</f>
        <v>0</v>
      </c>
      <c r="G50" s="230"/>
      <c r="H50" s="230"/>
      <c r="I50" s="260"/>
      <c r="J50" s="173" t="s">
        <v>27</v>
      </c>
      <c r="K50" s="173"/>
      <c r="M50" s="173" t="s">
        <v>33</v>
      </c>
      <c r="N50" s="173"/>
      <c r="O50" s="173" t="s">
        <v>530</v>
      </c>
      <c r="P50" s="173"/>
      <c r="Q50" s="173"/>
      <c r="R50" s="173" t="s">
        <v>43</v>
      </c>
      <c r="S50" s="173"/>
      <c r="T50" s="228">
        <f>F50*1000</f>
        <v>0</v>
      </c>
      <c r="U50" s="230"/>
      <c r="V50" s="230"/>
      <c r="W50" s="230"/>
      <c r="X50" s="230"/>
      <c r="Y50" s="230"/>
      <c r="Z50" s="230"/>
      <c r="AA50" s="260"/>
      <c r="AB50" s="173" t="s">
        <v>9</v>
      </c>
      <c r="AC50" s="173"/>
    </row>
    <row r="51" spans="1:36" ht="12" customHeight="1" x14ac:dyDescent="0.15">
      <c r="A51" s="49"/>
      <c r="F51" s="261"/>
      <c r="G51" s="182"/>
      <c r="H51" s="182"/>
      <c r="I51" s="262"/>
      <c r="J51" s="173"/>
      <c r="K51" s="173"/>
      <c r="M51" s="173"/>
      <c r="N51" s="173"/>
      <c r="O51" s="173"/>
      <c r="P51" s="173"/>
      <c r="Q51" s="173"/>
      <c r="R51" s="173"/>
      <c r="S51" s="173"/>
      <c r="T51" s="261"/>
      <c r="U51" s="182"/>
      <c r="V51" s="182"/>
      <c r="W51" s="182"/>
      <c r="X51" s="182"/>
      <c r="Y51" s="182"/>
      <c r="Z51" s="182"/>
      <c r="AA51" s="262"/>
      <c r="AB51" s="173"/>
      <c r="AC51" s="173"/>
    </row>
    <row r="53" spans="1:36" x14ac:dyDescent="0.15">
      <c r="A53" s="221" t="s">
        <v>76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</row>
    <row r="55" spans="1:36" x14ac:dyDescent="0.15">
      <c r="A55" s="312" t="s">
        <v>495</v>
      </c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</row>
    <row r="57" spans="1:36" x14ac:dyDescent="0.15">
      <c r="C57" s="173" t="str">
        <f>"令和"&amp;入力シート!B1&amp;"年"</f>
        <v>令和8年</v>
      </c>
      <c r="D57" s="173"/>
      <c r="E57" s="173"/>
      <c r="F57" s="173"/>
      <c r="G57" s="182"/>
      <c r="H57" s="182"/>
      <c r="I57" s="49" t="s">
        <v>30</v>
      </c>
      <c r="J57" s="182"/>
      <c r="K57" s="182"/>
      <c r="L57" s="49" t="s">
        <v>31</v>
      </c>
    </row>
    <row r="58" spans="1:36" x14ac:dyDescent="0.15">
      <c r="C58" s="13"/>
      <c r="D58" s="13"/>
      <c r="E58" s="13"/>
      <c r="F58" s="13"/>
      <c r="G58" s="13"/>
      <c r="H58" s="13"/>
      <c r="J58" s="13"/>
      <c r="K58" s="13"/>
      <c r="P58" s="18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58" s="182"/>
      <c r="R58" s="182"/>
      <c r="S58" s="182"/>
      <c r="T58" s="182"/>
      <c r="U58" s="182"/>
      <c r="V58" s="182"/>
      <c r="W58" s="182"/>
      <c r="X58" s="182"/>
      <c r="Y58" s="173" t="s">
        <v>48</v>
      </c>
      <c r="Z58" s="173"/>
      <c r="AA58" s="173"/>
      <c r="AB58" s="182" t="str">
        <f>IF(入力シート!B4="","",入力シート!B4)</f>
        <v xml:space="preserve"> </v>
      </c>
      <c r="AC58" s="182"/>
      <c r="AD58" s="182"/>
      <c r="AE58" s="182"/>
      <c r="AF58" s="182"/>
      <c r="AG58" s="182"/>
      <c r="AH58" s="182"/>
      <c r="AJ58" s="60" t="s">
        <v>11</v>
      </c>
    </row>
    <row r="59" spans="1:36" ht="15" customHeight="1" x14ac:dyDescent="0.15"/>
    <row r="60" spans="1:36" ht="15" customHeight="1" x14ac:dyDescent="0.15">
      <c r="A60" s="312" t="s">
        <v>516</v>
      </c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2"/>
      <c r="AG60" s="312"/>
      <c r="AH60" s="312"/>
      <c r="AI60" s="312"/>
      <c r="AJ60" s="312"/>
    </row>
    <row r="61" spans="1:36" ht="15" customHeight="1" x14ac:dyDescent="0.1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ht="15" customHeight="1" x14ac:dyDescent="0.15">
      <c r="C62" s="173" t="str">
        <f>"令和"&amp;入力シート!B1&amp;"年"</f>
        <v>令和8年</v>
      </c>
      <c r="D62" s="173"/>
      <c r="E62" s="173"/>
      <c r="F62" s="173"/>
      <c r="G62" s="182"/>
      <c r="H62" s="182"/>
      <c r="I62" s="49" t="s">
        <v>30</v>
      </c>
      <c r="J62" s="182"/>
      <c r="K62" s="182"/>
      <c r="L62" s="49" t="s">
        <v>31</v>
      </c>
    </row>
    <row r="63" spans="1:36" x14ac:dyDescent="0.15"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82" t="str">
        <f>IF(入力シート!B3="","",INDEX(入力シート!$G$2:$L$100,MATCH(入力シート!$B$3,入力シート!$G$2:$G$100,0),4))&amp;"中学校体育連盟"</f>
        <v>中学校体育連盟</v>
      </c>
      <c r="Q63" s="182"/>
      <c r="R63" s="182"/>
      <c r="S63" s="182"/>
      <c r="T63" s="182"/>
      <c r="U63" s="182"/>
      <c r="V63" s="182"/>
      <c r="W63" s="182"/>
      <c r="X63" s="182"/>
      <c r="Y63" s="173" t="s">
        <v>10</v>
      </c>
      <c r="Z63" s="173"/>
      <c r="AA63" s="173"/>
      <c r="AB63" s="182" t="str">
        <f>IF(入力シート!B3="","",INDEX(入力シート!$G$2:$L$100,MATCH(入力シート!$B$3,入力シート!$G$2:$G$100,0),5))</f>
        <v/>
      </c>
      <c r="AC63" s="182"/>
      <c r="AD63" s="182"/>
      <c r="AE63" s="182"/>
      <c r="AF63" s="182"/>
      <c r="AG63" s="182"/>
      <c r="AH63" s="182"/>
      <c r="AJ63" s="60" t="s">
        <v>11</v>
      </c>
    </row>
  </sheetData>
  <mergeCells count="153">
    <mergeCell ref="AL16:BK45"/>
    <mergeCell ref="E40:N41"/>
    <mergeCell ref="K16:X17"/>
    <mergeCell ref="E16:J17"/>
    <mergeCell ref="D14:I15"/>
    <mergeCell ref="V14:Z15"/>
    <mergeCell ref="E18:J19"/>
    <mergeCell ref="T14:U15"/>
    <mergeCell ref="A40:D41"/>
    <mergeCell ref="A30:D31"/>
    <mergeCell ref="A28:D29"/>
    <mergeCell ref="A24:D25"/>
    <mergeCell ref="A26:D27"/>
    <mergeCell ref="O38:P39"/>
    <mergeCell ref="W34:AF35"/>
    <mergeCell ref="Y20:AC21"/>
    <mergeCell ref="W40:AF41"/>
    <mergeCell ref="O36:P37"/>
    <mergeCell ref="E36:N37"/>
    <mergeCell ref="S38:V39"/>
    <mergeCell ref="Q40:R41"/>
    <mergeCell ref="S40:V41"/>
    <mergeCell ref="W38:AF39"/>
    <mergeCell ref="AG40:AH41"/>
    <mergeCell ref="U10:AJ11"/>
    <mergeCell ref="H12:R13"/>
    <mergeCell ref="AI34:AJ35"/>
    <mergeCell ref="K28:X29"/>
    <mergeCell ref="K30:X31"/>
    <mergeCell ref="K26:X27"/>
    <mergeCell ref="E20:J21"/>
    <mergeCell ref="E22:J23"/>
    <mergeCell ref="E24:J25"/>
    <mergeCell ref="E26:J27"/>
    <mergeCell ref="E30:J31"/>
    <mergeCell ref="K24:X25"/>
    <mergeCell ref="K22:X23"/>
    <mergeCell ref="AD20:AJ21"/>
    <mergeCell ref="AD22:AJ23"/>
    <mergeCell ref="AC14:AJ15"/>
    <mergeCell ref="Y16:AC17"/>
    <mergeCell ref="AD26:AJ27"/>
    <mergeCell ref="Y30:AC31"/>
    <mergeCell ref="AD30:AJ31"/>
    <mergeCell ref="Y26:AC27"/>
    <mergeCell ref="Y22:AC23"/>
    <mergeCell ref="Q38:R39"/>
    <mergeCell ref="A10:G11"/>
    <mergeCell ref="H10:R11"/>
    <mergeCell ref="S10:T11"/>
    <mergeCell ref="E38:N39"/>
    <mergeCell ref="AG46:AH47"/>
    <mergeCell ref="A36:D37"/>
    <mergeCell ref="S12:T13"/>
    <mergeCell ref="Y28:AC29"/>
    <mergeCell ref="Y24:AC25"/>
    <mergeCell ref="AG34:AH35"/>
    <mergeCell ref="AD24:AJ25"/>
    <mergeCell ref="AI44:AJ45"/>
    <mergeCell ref="AI40:AJ41"/>
    <mergeCell ref="AI42:AJ43"/>
    <mergeCell ref="O40:P41"/>
    <mergeCell ref="AI46:AJ47"/>
    <mergeCell ref="A32:C33"/>
    <mergeCell ref="E28:J29"/>
    <mergeCell ref="A20:D21"/>
    <mergeCell ref="A22:D23"/>
    <mergeCell ref="F32:X33"/>
    <mergeCell ref="K20:X21"/>
    <mergeCell ref="W46:AF47"/>
    <mergeCell ref="E44:N45"/>
    <mergeCell ref="A55:AJ55"/>
    <mergeCell ref="C62:F62"/>
    <mergeCell ref="G62:H62"/>
    <mergeCell ref="J62:K62"/>
    <mergeCell ref="A60:AJ60"/>
    <mergeCell ref="H63:J63"/>
    <mergeCell ref="C57:F57"/>
    <mergeCell ref="F50:I51"/>
    <mergeCell ref="A46:D47"/>
    <mergeCell ref="G57:H57"/>
    <mergeCell ref="W42:AF43"/>
    <mergeCell ref="J57:K57"/>
    <mergeCell ref="O42:P43"/>
    <mergeCell ref="S44:V45"/>
    <mergeCell ref="S46:V47"/>
    <mergeCell ref="T50:AA51"/>
    <mergeCell ref="E63:G63"/>
    <mergeCell ref="A53:AE53"/>
    <mergeCell ref="O44:P45"/>
    <mergeCell ref="P58:X58"/>
    <mergeCell ref="E42:N43"/>
    <mergeCell ref="Q46:R47"/>
    <mergeCell ref="S42:V43"/>
    <mergeCell ref="Y58:AA58"/>
    <mergeCell ref="AB58:AH58"/>
    <mergeCell ref="AB63:AH63"/>
    <mergeCell ref="AG44:AH45"/>
    <mergeCell ref="P63:X63"/>
    <mergeCell ref="Y63:AA63"/>
    <mergeCell ref="K63:O63"/>
    <mergeCell ref="R50:S51"/>
    <mergeCell ref="J50:K51"/>
    <mergeCell ref="M50:N51"/>
    <mergeCell ref="O50:Q51"/>
    <mergeCell ref="D1:AD2"/>
    <mergeCell ref="C3:F4"/>
    <mergeCell ref="K18:X19"/>
    <mergeCell ref="A6:G7"/>
    <mergeCell ref="A12:G13"/>
    <mergeCell ref="H3:R4"/>
    <mergeCell ref="J14:K15"/>
    <mergeCell ref="U12:AJ13"/>
    <mergeCell ref="S6:Y7"/>
    <mergeCell ref="Z6:AJ7"/>
    <mergeCell ref="H6:R7"/>
    <mergeCell ref="L14:N15"/>
    <mergeCell ref="Q14:S15"/>
    <mergeCell ref="T3:AA4"/>
    <mergeCell ref="S8:T9"/>
    <mergeCell ref="U8:AJ9"/>
    <mergeCell ref="AD16:AJ17"/>
    <mergeCell ref="AD18:AJ19"/>
    <mergeCell ref="A8:G9"/>
    <mergeCell ref="H8:R9"/>
    <mergeCell ref="A14:C15"/>
    <mergeCell ref="Y18:AC19"/>
    <mergeCell ref="A16:D17"/>
    <mergeCell ref="A18:D19"/>
    <mergeCell ref="AG36:AH37"/>
    <mergeCell ref="A38:D39"/>
    <mergeCell ref="AB50:AC51"/>
    <mergeCell ref="AD28:AJ29"/>
    <mergeCell ref="AI36:AJ37"/>
    <mergeCell ref="AI38:AJ39"/>
    <mergeCell ref="E34:N35"/>
    <mergeCell ref="S34:V35"/>
    <mergeCell ref="S36:V37"/>
    <mergeCell ref="W36:AF37"/>
    <mergeCell ref="Q34:R35"/>
    <mergeCell ref="Q36:R37"/>
    <mergeCell ref="O34:P35"/>
    <mergeCell ref="Q42:R43"/>
    <mergeCell ref="C49:E49"/>
    <mergeCell ref="A42:D43"/>
    <mergeCell ref="A34:D35"/>
    <mergeCell ref="A44:D45"/>
    <mergeCell ref="O46:P47"/>
    <mergeCell ref="E46:N47"/>
    <mergeCell ref="AG42:AH43"/>
    <mergeCell ref="AG38:AH39"/>
    <mergeCell ref="W44:AF45"/>
    <mergeCell ref="Q44:R45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K64"/>
  <sheetViews>
    <sheetView view="pageBreakPreview" zoomScale="60" zoomScaleNormal="100" workbookViewId="0">
      <selection activeCell="H3" sqref="H3:R4"/>
    </sheetView>
  </sheetViews>
  <sheetFormatPr defaultColWidth="9" defaultRowHeight="15" x14ac:dyDescent="0.15"/>
  <cols>
    <col min="1" max="1" width="2.625" style="13" customWidth="1"/>
    <col min="2" max="61" width="2.625" style="49" customWidth="1"/>
    <col min="62" max="16384" width="9" style="49"/>
  </cols>
  <sheetData>
    <row r="1" spans="1:63" ht="11.25" customHeight="1" x14ac:dyDescent="0.15">
      <c r="D1" s="245" t="str">
        <f>"令和"&amp;入力シート!B1&amp;"年度　第"&amp;入力シート!B2&amp;"回　　佐賀県中学校総合体育大会"</f>
        <v>令和8年度　第63回　　佐賀県中学校総合体育大会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</row>
    <row r="2" spans="1:63" ht="11.25" customHeight="1" x14ac:dyDescent="0.15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</row>
    <row r="3" spans="1:63" ht="11.25" customHeight="1" x14ac:dyDescent="0.15">
      <c r="C3" s="281" t="s">
        <v>371</v>
      </c>
      <c r="D3" s="281"/>
      <c r="E3" s="281"/>
      <c r="F3" s="281"/>
      <c r="H3" s="395" t="s">
        <v>44</v>
      </c>
      <c r="I3" s="396"/>
      <c r="J3" s="396"/>
      <c r="K3" s="396"/>
      <c r="L3" s="396"/>
      <c r="M3" s="396"/>
      <c r="N3" s="396"/>
      <c r="O3" s="396"/>
      <c r="P3" s="396"/>
      <c r="Q3" s="396"/>
      <c r="R3" s="397"/>
      <c r="T3" s="245" t="s">
        <v>501</v>
      </c>
      <c r="U3" s="245"/>
      <c r="V3" s="245"/>
      <c r="W3" s="245"/>
      <c r="X3" s="245"/>
      <c r="Y3" s="245"/>
      <c r="Z3" s="245"/>
      <c r="AA3" s="245"/>
    </row>
    <row r="4" spans="1:63" ht="11.25" customHeight="1" x14ac:dyDescent="0.15">
      <c r="C4" s="281"/>
      <c r="D4" s="281"/>
      <c r="E4" s="281"/>
      <c r="F4" s="281"/>
      <c r="H4" s="398"/>
      <c r="I4" s="399"/>
      <c r="J4" s="399"/>
      <c r="K4" s="399"/>
      <c r="L4" s="399"/>
      <c r="M4" s="399"/>
      <c r="N4" s="399"/>
      <c r="O4" s="399"/>
      <c r="P4" s="399"/>
      <c r="Q4" s="399"/>
      <c r="R4" s="400"/>
      <c r="T4" s="245"/>
      <c r="U4" s="245"/>
      <c r="V4" s="245"/>
      <c r="W4" s="245"/>
      <c r="X4" s="245"/>
      <c r="Y4" s="245"/>
      <c r="Z4" s="245"/>
      <c r="AA4" s="245"/>
    </row>
    <row r="5" spans="1:63" ht="11.25" customHeight="1" thickBot="1" x14ac:dyDescent="0.2"/>
    <row r="6" spans="1:63" x14ac:dyDescent="0.15">
      <c r="A6" s="269" t="s">
        <v>57</v>
      </c>
      <c r="B6" s="270"/>
      <c r="C6" s="270"/>
      <c r="D6" s="270"/>
      <c r="E6" s="270"/>
      <c r="F6" s="270"/>
      <c r="G6" s="270"/>
      <c r="H6" s="279" t="str">
        <f>IF(入力シート!B3="","",INDEX(入力シート!$G$2:$L$100,MATCH(入力シート!$B$3,入力シート!$G$2:$G$100,0),4))</f>
        <v/>
      </c>
      <c r="I6" s="266"/>
      <c r="J6" s="266"/>
      <c r="K6" s="266"/>
      <c r="L6" s="266"/>
      <c r="M6" s="266"/>
      <c r="N6" s="266"/>
      <c r="O6" s="266"/>
      <c r="P6" s="266"/>
      <c r="Q6" s="266"/>
      <c r="R6" s="280"/>
      <c r="S6" s="282" t="s">
        <v>19</v>
      </c>
      <c r="T6" s="282"/>
      <c r="U6" s="282"/>
      <c r="V6" s="282"/>
      <c r="W6" s="282"/>
      <c r="X6" s="282"/>
      <c r="Y6" s="282"/>
      <c r="Z6" s="23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232"/>
      <c r="AB6" s="232"/>
      <c r="AC6" s="232"/>
      <c r="AD6" s="232"/>
      <c r="AE6" s="232"/>
      <c r="AF6" s="232"/>
      <c r="AG6" s="232"/>
      <c r="AH6" s="232"/>
      <c r="AI6" s="232"/>
      <c r="AJ6" s="294"/>
    </row>
    <row r="7" spans="1:63" x14ac:dyDescent="0.15">
      <c r="A7" s="271"/>
      <c r="B7" s="272"/>
      <c r="C7" s="272"/>
      <c r="D7" s="272"/>
      <c r="E7" s="272"/>
      <c r="F7" s="272"/>
      <c r="G7" s="272"/>
      <c r="H7" s="261"/>
      <c r="I7" s="182"/>
      <c r="J7" s="182"/>
      <c r="K7" s="182"/>
      <c r="L7" s="182"/>
      <c r="M7" s="182"/>
      <c r="N7" s="182"/>
      <c r="O7" s="182"/>
      <c r="P7" s="182"/>
      <c r="Q7" s="182"/>
      <c r="R7" s="262"/>
      <c r="S7" s="283"/>
      <c r="T7" s="283"/>
      <c r="U7" s="283"/>
      <c r="V7" s="283"/>
      <c r="W7" s="283"/>
      <c r="X7" s="283"/>
      <c r="Y7" s="283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6"/>
    </row>
    <row r="8" spans="1:63" ht="13.5" customHeight="1" x14ac:dyDescent="0.15">
      <c r="A8" s="293" t="s">
        <v>401</v>
      </c>
      <c r="B8" s="283"/>
      <c r="C8" s="283"/>
      <c r="D8" s="283"/>
      <c r="E8" s="283"/>
      <c r="F8" s="283"/>
      <c r="G8" s="283"/>
      <c r="H8" s="228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58" t="s">
        <v>383</v>
      </c>
      <c r="T8" s="258"/>
      <c r="U8" s="230" t="s">
        <v>402</v>
      </c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29"/>
    </row>
    <row r="9" spans="1:63" ht="13.5" customHeight="1" x14ac:dyDescent="0.15">
      <c r="A9" s="293"/>
      <c r="B9" s="283"/>
      <c r="C9" s="283"/>
      <c r="D9" s="283"/>
      <c r="E9" s="283"/>
      <c r="F9" s="283"/>
      <c r="G9" s="283"/>
      <c r="H9" s="171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258"/>
      <c r="T9" s="258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2"/>
    </row>
    <row r="10" spans="1:63" ht="13.5" customHeight="1" x14ac:dyDescent="0.15">
      <c r="A10" s="283" t="s">
        <v>2</v>
      </c>
      <c r="B10" s="283"/>
      <c r="C10" s="283"/>
      <c r="D10" s="283"/>
      <c r="E10" s="283"/>
      <c r="F10" s="283"/>
      <c r="G10" s="283"/>
      <c r="H10" s="228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58" t="s">
        <v>383</v>
      </c>
      <c r="T10" s="258"/>
      <c r="U10" s="230" t="s">
        <v>395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29"/>
    </row>
    <row r="11" spans="1:63" ht="13.5" customHeight="1" x14ac:dyDescent="0.15">
      <c r="A11" s="283"/>
      <c r="B11" s="283"/>
      <c r="C11" s="283"/>
      <c r="D11" s="283"/>
      <c r="E11" s="283"/>
      <c r="F11" s="283"/>
      <c r="G11" s="283"/>
      <c r="H11" s="171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258"/>
      <c r="T11" s="258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2"/>
    </row>
    <row r="12" spans="1:63" ht="13.5" customHeight="1" x14ac:dyDescent="0.15">
      <c r="A12" s="273" t="s">
        <v>6</v>
      </c>
      <c r="B12" s="274"/>
      <c r="C12" s="274"/>
      <c r="D12" s="274"/>
      <c r="E12" s="274"/>
      <c r="F12" s="274"/>
      <c r="G12" s="275"/>
      <c r="H12" s="228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58" t="s">
        <v>383</v>
      </c>
      <c r="T12" s="258"/>
      <c r="U12" s="230" t="s">
        <v>386</v>
      </c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29"/>
    </row>
    <row r="13" spans="1:63" ht="14.25" customHeight="1" thickBot="1" x14ac:dyDescent="0.2">
      <c r="A13" s="276"/>
      <c r="B13" s="277"/>
      <c r="C13" s="277"/>
      <c r="D13" s="277"/>
      <c r="E13" s="277"/>
      <c r="F13" s="277"/>
      <c r="G13" s="278"/>
      <c r="H13" s="202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59"/>
      <c r="T13" s="259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03"/>
    </row>
    <row r="14" spans="1:63" ht="10.5" customHeight="1" x14ac:dyDescent="0.15">
      <c r="A14" s="266" t="s">
        <v>25</v>
      </c>
      <c r="B14" s="266"/>
      <c r="C14" s="266"/>
      <c r="D14" s="416" t="s">
        <v>121</v>
      </c>
      <c r="E14" s="416"/>
      <c r="F14" s="416"/>
      <c r="G14" s="416"/>
      <c r="H14" s="416"/>
      <c r="I14" s="416"/>
      <c r="J14" s="415"/>
      <c r="K14" s="424"/>
      <c r="L14" s="416" t="s">
        <v>122</v>
      </c>
      <c r="M14" s="416"/>
      <c r="N14" s="416"/>
      <c r="O14" s="81"/>
      <c r="P14" s="81"/>
      <c r="Q14" s="416" t="s">
        <v>123</v>
      </c>
      <c r="R14" s="416"/>
      <c r="S14" s="416"/>
      <c r="T14" s="415"/>
      <c r="U14" s="424"/>
      <c r="V14" s="416" t="s">
        <v>124</v>
      </c>
      <c r="W14" s="416"/>
      <c r="X14" s="416"/>
      <c r="Y14" s="416"/>
      <c r="Z14" s="416"/>
      <c r="AA14" s="81"/>
      <c r="AB14" s="81"/>
      <c r="AC14" s="417"/>
      <c r="AD14" s="417"/>
      <c r="AE14" s="417"/>
      <c r="AF14" s="417"/>
      <c r="AG14" s="417"/>
      <c r="AH14" s="417"/>
      <c r="AI14" s="417"/>
      <c r="AJ14" s="417"/>
    </row>
    <row r="15" spans="1:63" ht="10.5" customHeight="1" thickBot="1" x14ac:dyDescent="0.2">
      <c r="A15" s="211"/>
      <c r="B15" s="211"/>
      <c r="C15" s="211"/>
      <c r="D15" s="291"/>
      <c r="E15" s="291"/>
      <c r="F15" s="291"/>
      <c r="G15" s="291"/>
      <c r="H15" s="291"/>
      <c r="I15" s="291"/>
      <c r="J15" s="301"/>
      <c r="K15" s="302"/>
      <c r="L15" s="291"/>
      <c r="M15" s="291"/>
      <c r="N15" s="291"/>
      <c r="O15" s="82"/>
      <c r="P15" s="82"/>
      <c r="Q15" s="291"/>
      <c r="R15" s="291"/>
      <c r="S15" s="291"/>
      <c r="T15" s="301"/>
      <c r="U15" s="302"/>
      <c r="V15" s="291"/>
      <c r="W15" s="291"/>
      <c r="X15" s="291"/>
      <c r="Y15" s="291"/>
      <c r="Z15" s="291"/>
      <c r="AA15" s="82"/>
      <c r="AB15" s="82"/>
      <c r="AC15" s="298"/>
      <c r="AD15" s="298"/>
      <c r="AE15" s="298"/>
      <c r="AF15" s="298"/>
      <c r="AG15" s="298"/>
      <c r="AH15" s="298"/>
      <c r="AI15" s="298"/>
      <c r="AJ15" s="298"/>
    </row>
    <row r="16" spans="1:63" ht="12" customHeight="1" x14ac:dyDescent="0.15">
      <c r="A16" s="264" t="s">
        <v>21</v>
      </c>
      <c r="B16" s="265"/>
      <c r="C16" s="265"/>
      <c r="D16" s="265"/>
      <c r="E16" s="265" t="s">
        <v>37</v>
      </c>
      <c r="F16" s="265"/>
      <c r="G16" s="265"/>
      <c r="H16" s="265"/>
      <c r="I16" s="265"/>
      <c r="J16" s="265"/>
      <c r="K16" s="265" t="s">
        <v>488</v>
      </c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 t="s">
        <v>22</v>
      </c>
      <c r="Z16" s="265"/>
      <c r="AA16" s="265"/>
      <c r="AB16" s="265"/>
      <c r="AC16" s="265"/>
      <c r="AD16" s="265" t="s">
        <v>12</v>
      </c>
      <c r="AE16" s="265"/>
      <c r="AF16" s="265"/>
      <c r="AG16" s="265"/>
      <c r="AH16" s="265"/>
      <c r="AI16" s="265"/>
      <c r="AJ16" s="292"/>
      <c r="AL16" s="303" t="s">
        <v>538</v>
      </c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5"/>
    </row>
    <row r="17" spans="1:63" ht="12" customHeight="1" x14ac:dyDescent="0.15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67"/>
      <c r="AL17" s="306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8"/>
    </row>
    <row r="18" spans="1:63" ht="12" customHeight="1" x14ac:dyDescent="0.15">
      <c r="A18" s="257">
        <v>1</v>
      </c>
      <c r="B18" s="258"/>
      <c r="C18" s="258"/>
      <c r="D18" s="258"/>
      <c r="E18" s="258" t="s">
        <v>38</v>
      </c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67"/>
      <c r="AL18" s="306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8"/>
    </row>
    <row r="19" spans="1:63" ht="12" customHeight="1" x14ac:dyDescent="0.15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67"/>
      <c r="AL19" s="306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8"/>
    </row>
    <row r="20" spans="1:63" ht="12" customHeight="1" x14ac:dyDescent="0.15">
      <c r="A20" s="257">
        <v>2</v>
      </c>
      <c r="B20" s="258"/>
      <c r="C20" s="258"/>
      <c r="D20" s="258"/>
      <c r="E20" s="258" t="s">
        <v>45</v>
      </c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67"/>
      <c r="AL20" s="306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8"/>
    </row>
    <row r="21" spans="1:63" ht="12" customHeight="1" x14ac:dyDescent="0.15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67"/>
      <c r="AL21" s="306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8"/>
    </row>
    <row r="22" spans="1:63" ht="12" customHeight="1" x14ac:dyDescent="0.15">
      <c r="A22" s="257">
        <v>3</v>
      </c>
      <c r="B22" s="258"/>
      <c r="C22" s="258"/>
      <c r="D22" s="258"/>
      <c r="E22" s="258" t="s">
        <v>39</v>
      </c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67"/>
      <c r="AL22" s="306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8"/>
    </row>
    <row r="23" spans="1:63" ht="12" customHeight="1" x14ac:dyDescent="0.15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67"/>
      <c r="AL23" s="306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8"/>
    </row>
    <row r="24" spans="1:63" ht="12" customHeight="1" x14ac:dyDescent="0.15">
      <c r="A24" s="257">
        <v>4</v>
      </c>
      <c r="B24" s="258"/>
      <c r="C24" s="258"/>
      <c r="D24" s="258"/>
      <c r="E24" s="258" t="s">
        <v>46</v>
      </c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67"/>
      <c r="AL24" s="306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8"/>
    </row>
    <row r="25" spans="1:63" ht="12" customHeight="1" x14ac:dyDescent="0.15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67"/>
      <c r="AL25" s="306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8"/>
    </row>
    <row r="26" spans="1:63" ht="12" customHeight="1" x14ac:dyDescent="0.15">
      <c r="A26" s="257">
        <v>5</v>
      </c>
      <c r="B26" s="258"/>
      <c r="C26" s="258"/>
      <c r="D26" s="258"/>
      <c r="E26" s="258" t="s">
        <v>40</v>
      </c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67"/>
      <c r="AL26" s="306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8"/>
    </row>
    <row r="27" spans="1:63" ht="12" customHeight="1" x14ac:dyDescent="0.15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67"/>
      <c r="AL27" s="306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8"/>
    </row>
    <row r="28" spans="1:63" ht="12" customHeight="1" x14ac:dyDescent="0.15">
      <c r="A28" s="257">
        <v>6</v>
      </c>
      <c r="B28" s="258"/>
      <c r="C28" s="258"/>
      <c r="D28" s="258"/>
      <c r="E28" s="258" t="s">
        <v>41</v>
      </c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67"/>
      <c r="AL28" s="306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8"/>
    </row>
    <row r="29" spans="1:63" ht="12" customHeight="1" x14ac:dyDescent="0.15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67"/>
      <c r="AL29" s="306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8"/>
    </row>
    <row r="30" spans="1:63" ht="12" customHeight="1" x14ac:dyDescent="0.15">
      <c r="A30" s="257">
        <v>7</v>
      </c>
      <c r="B30" s="258"/>
      <c r="C30" s="258"/>
      <c r="D30" s="258"/>
      <c r="E30" s="258" t="s">
        <v>41</v>
      </c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67"/>
      <c r="AL30" s="306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8"/>
    </row>
    <row r="31" spans="1:63" ht="12" customHeight="1" thickBot="1" x14ac:dyDescent="0.2">
      <c r="A31" s="263"/>
      <c r="B31" s="259"/>
      <c r="C31" s="259"/>
      <c r="D31" s="259"/>
      <c r="E31" s="259"/>
      <c r="F31" s="259"/>
      <c r="G31" s="259"/>
      <c r="H31" s="259"/>
      <c r="I31" s="259"/>
      <c r="J31" s="259"/>
      <c r="K31" s="295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68"/>
      <c r="AL31" s="306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8"/>
    </row>
    <row r="32" spans="1:63" ht="9.75" customHeight="1" x14ac:dyDescent="0.15">
      <c r="A32" s="173" t="s">
        <v>26</v>
      </c>
      <c r="B32" s="173"/>
      <c r="C32" s="173"/>
      <c r="F32" s="439" t="s">
        <v>532</v>
      </c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AL32" s="306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8"/>
    </row>
    <row r="33" spans="1:63" ht="9.75" customHeight="1" thickBot="1" x14ac:dyDescent="0.2">
      <c r="A33" s="211"/>
      <c r="B33" s="211"/>
      <c r="C33" s="211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AL33" s="306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8"/>
    </row>
    <row r="34" spans="1:63" ht="12" customHeight="1" x14ac:dyDescent="0.15">
      <c r="A34" s="264" t="s">
        <v>93</v>
      </c>
      <c r="B34" s="265"/>
      <c r="C34" s="265"/>
      <c r="D34" s="265"/>
      <c r="E34" s="435" t="s">
        <v>486</v>
      </c>
      <c r="F34" s="416"/>
      <c r="G34" s="416"/>
      <c r="H34" s="416"/>
      <c r="I34" s="416"/>
      <c r="J34" s="416"/>
      <c r="K34" s="416"/>
      <c r="L34" s="416"/>
      <c r="M34" s="416"/>
      <c r="N34" s="418"/>
      <c r="O34" s="232" t="s">
        <v>4</v>
      </c>
      <c r="P34" s="232"/>
      <c r="Q34" s="189" t="s">
        <v>23</v>
      </c>
      <c r="R34" s="190"/>
      <c r="S34" s="264" t="s">
        <v>93</v>
      </c>
      <c r="T34" s="436"/>
      <c r="U34" s="436"/>
      <c r="V34" s="436"/>
      <c r="W34" s="435" t="s">
        <v>486</v>
      </c>
      <c r="X34" s="416"/>
      <c r="Y34" s="416"/>
      <c r="Z34" s="416"/>
      <c r="AA34" s="416"/>
      <c r="AB34" s="416"/>
      <c r="AC34" s="416"/>
      <c r="AD34" s="416"/>
      <c r="AE34" s="416"/>
      <c r="AF34" s="418"/>
      <c r="AG34" s="232" t="s">
        <v>4</v>
      </c>
      <c r="AH34" s="232"/>
      <c r="AI34" s="189" t="s">
        <v>23</v>
      </c>
      <c r="AJ34" s="190"/>
      <c r="AL34" s="306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8"/>
    </row>
    <row r="35" spans="1:63" ht="12" customHeight="1" x14ac:dyDescent="0.15">
      <c r="A35" s="257"/>
      <c r="B35" s="258"/>
      <c r="C35" s="258"/>
      <c r="D35" s="258"/>
      <c r="E35" s="386"/>
      <c r="F35" s="387"/>
      <c r="G35" s="387"/>
      <c r="H35" s="387"/>
      <c r="I35" s="387"/>
      <c r="J35" s="387"/>
      <c r="K35" s="387"/>
      <c r="L35" s="387"/>
      <c r="M35" s="387"/>
      <c r="N35" s="388"/>
      <c r="O35" s="295"/>
      <c r="P35" s="295"/>
      <c r="Q35" s="141"/>
      <c r="R35" s="181"/>
      <c r="S35" s="437"/>
      <c r="T35" s="438"/>
      <c r="U35" s="438"/>
      <c r="V35" s="438"/>
      <c r="W35" s="386"/>
      <c r="X35" s="387"/>
      <c r="Y35" s="387"/>
      <c r="Z35" s="387"/>
      <c r="AA35" s="387"/>
      <c r="AB35" s="387"/>
      <c r="AC35" s="387"/>
      <c r="AD35" s="387"/>
      <c r="AE35" s="387"/>
      <c r="AF35" s="388"/>
      <c r="AG35" s="295"/>
      <c r="AH35" s="295"/>
      <c r="AI35" s="141"/>
      <c r="AJ35" s="181"/>
      <c r="AL35" s="306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8"/>
    </row>
    <row r="36" spans="1:63" ht="12" customHeight="1" x14ac:dyDescent="0.15">
      <c r="A36" s="257" t="s">
        <v>94</v>
      </c>
      <c r="B36" s="258"/>
      <c r="C36" s="258"/>
      <c r="D36" s="258"/>
      <c r="E36" s="383"/>
      <c r="F36" s="384"/>
      <c r="G36" s="384"/>
      <c r="H36" s="384"/>
      <c r="I36" s="384"/>
      <c r="J36" s="384"/>
      <c r="K36" s="384"/>
      <c r="L36" s="384"/>
      <c r="M36" s="384"/>
      <c r="N36" s="385"/>
      <c r="O36" s="258"/>
      <c r="P36" s="258"/>
      <c r="Q36" s="258"/>
      <c r="R36" s="267"/>
      <c r="S36" s="257" t="s">
        <v>100</v>
      </c>
      <c r="T36" s="258"/>
      <c r="U36" s="258"/>
      <c r="V36" s="258"/>
      <c r="W36" s="383"/>
      <c r="X36" s="384"/>
      <c r="Y36" s="384"/>
      <c r="Z36" s="384"/>
      <c r="AA36" s="384"/>
      <c r="AB36" s="384"/>
      <c r="AC36" s="384"/>
      <c r="AD36" s="384"/>
      <c r="AE36" s="384"/>
      <c r="AF36" s="385"/>
      <c r="AG36" s="258"/>
      <c r="AH36" s="258"/>
      <c r="AI36" s="258"/>
      <c r="AJ36" s="267"/>
      <c r="AL36" s="306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8"/>
    </row>
    <row r="37" spans="1:63" ht="12" customHeight="1" x14ac:dyDescent="0.15">
      <c r="A37" s="257"/>
      <c r="B37" s="258"/>
      <c r="C37" s="258"/>
      <c r="D37" s="258"/>
      <c r="E37" s="386"/>
      <c r="F37" s="387"/>
      <c r="G37" s="387"/>
      <c r="H37" s="387"/>
      <c r="I37" s="387"/>
      <c r="J37" s="387"/>
      <c r="K37" s="387"/>
      <c r="L37" s="387"/>
      <c r="M37" s="387"/>
      <c r="N37" s="388"/>
      <c r="O37" s="258"/>
      <c r="P37" s="258"/>
      <c r="Q37" s="258"/>
      <c r="R37" s="267"/>
      <c r="S37" s="257"/>
      <c r="T37" s="258"/>
      <c r="U37" s="258"/>
      <c r="V37" s="258"/>
      <c r="W37" s="386"/>
      <c r="X37" s="387"/>
      <c r="Y37" s="387"/>
      <c r="Z37" s="387"/>
      <c r="AA37" s="387"/>
      <c r="AB37" s="387"/>
      <c r="AC37" s="387"/>
      <c r="AD37" s="387"/>
      <c r="AE37" s="387"/>
      <c r="AF37" s="388"/>
      <c r="AG37" s="258"/>
      <c r="AH37" s="258"/>
      <c r="AI37" s="258"/>
      <c r="AJ37" s="267"/>
      <c r="AL37" s="306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8"/>
    </row>
    <row r="38" spans="1:63" ht="12" customHeight="1" x14ac:dyDescent="0.15">
      <c r="A38" s="257" t="s">
        <v>95</v>
      </c>
      <c r="B38" s="258"/>
      <c r="C38" s="258"/>
      <c r="D38" s="258"/>
      <c r="E38" s="383"/>
      <c r="F38" s="384"/>
      <c r="G38" s="384"/>
      <c r="H38" s="384"/>
      <c r="I38" s="384"/>
      <c r="J38" s="384"/>
      <c r="K38" s="384"/>
      <c r="L38" s="384"/>
      <c r="M38" s="384"/>
      <c r="N38" s="385"/>
      <c r="O38" s="258"/>
      <c r="P38" s="258"/>
      <c r="Q38" s="258"/>
      <c r="R38" s="267"/>
      <c r="S38" s="257" t="s">
        <v>101</v>
      </c>
      <c r="T38" s="258"/>
      <c r="U38" s="258"/>
      <c r="V38" s="258"/>
      <c r="W38" s="383"/>
      <c r="X38" s="384"/>
      <c r="Y38" s="384"/>
      <c r="Z38" s="384"/>
      <c r="AA38" s="384"/>
      <c r="AB38" s="384"/>
      <c r="AC38" s="384"/>
      <c r="AD38" s="384"/>
      <c r="AE38" s="384"/>
      <c r="AF38" s="385"/>
      <c r="AG38" s="258"/>
      <c r="AH38" s="258"/>
      <c r="AI38" s="258"/>
      <c r="AJ38" s="267"/>
      <c r="AL38" s="306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8"/>
    </row>
    <row r="39" spans="1:63" ht="12" customHeight="1" x14ac:dyDescent="0.15">
      <c r="A39" s="257"/>
      <c r="B39" s="258"/>
      <c r="C39" s="258"/>
      <c r="D39" s="258"/>
      <c r="E39" s="386"/>
      <c r="F39" s="387"/>
      <c r="G39" s="387"/>
      <c r="H39" s="387"/>
      <c r="I39" s="387"/>
      <c r="J39" s="387"/>
      <c r="K39" s="387"/>
      <c r="L39" s="387"/>
      <c r="M39" s="387"/>
      <c r="N39" s="388"/>
      <c r="O39" s="258"/>
      <c r="P39" s="258"/>
      <c r="Q39" s="258"/>
      <c r="R39" s="267"/>
      <c r="S39" s="257"/>
      <c r="T39" s="258"/>
      <c r="U39" s="258"/>
      <c r="V39" s="258"/>
      <c r="W39" s="386"/>
      <c r="X39" s="387"/>
      <c r="Y39" s="387"/>
      <c r="Z39" s="387"/>
      <c r="AA39" s="387"/>
      <c r="AB39" s="387"/>
      <c r="AC39" s="387"/>
      <c r="AD39" s="387"/>
      <c r="AE39" s="387"/>
      <c r="AF39" s="388"/>
      <c r="AG39" s="258"/>
      <c r="AH39" s="258"/>
      <c r="AI39" s="258"/>
      <c r="AJ39" s="267"/>
      <c r="AL39" s="306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8"/>
    </row>
    <row r="40" spans="1:63" ht="12" customHeight="1" x14ac:dyDescent="0.15">
      <c r="A40" s="257" t="s">
        <v>96</v>
      </c>
      <c r="B40" s="258"/>
      <c r="C40" s="258"/>
      <c r="D40" s="258"/>
      <c r="E40" s="383"/>
      <c r="F40" s="384"/>
      <c r="G40" s="384"/>
      <c r="H40" s="384"/>
      <c r="I40" s="384"/>
      <c r="J40" s="384"/>
      <c r="K40" s="384"/>
      <c r="L40" s="384"/>
      <c r="M40" s="384"/>
      <c r="N40" s="385"/>
      <c r="O40" s="258"/>
      <c r="P40" s="258"/>
      <c r="Q40" s="258"/>
      <c r="R40" s="267"/>
      <c r="S40" s="257" t="s">
        <v>102</v>
      </c>
      <c r="T40" s="258"/>
      <c r="U40" s="258"/>
      <c r="V40" s="258"/>
      <c r="W40" s="383"/>
      <c r="X40" s="384"/>
      <c r="Y40" s="384"/>
      <c r="Z40" s="384"/>
      <c r="AA40" s="384"/>
      <c r="AB40" s="384"/>
      <c r="AC40" s="384"/>
      <c r="AD40" s="384"/>
      <c r="AE40" s="384"/>
      <c r="AF40" s="385"/>
      <c r="AG40" s="258"/>
      <c r="AH40" s="258"/>
      <c r="AI40" s="258"/>
      <c r="AJ40" s="267"/>
      <c r="AL40" s="306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8"/>
    </row>
    <row r="41" spans="1:63" ht="12" customHeight="1" x14ac:dyDescent="0.15">
      <c r="A41" s="257"/>
      <c r="B41" s="258"/>
      <c r="C41" s="258"/>
      <c r="D41" s="258"/>
      <c r="E41" s="386"/>
      <c r="F41" s="387"/>
      <c r="G41" s="387"/>
      <c r="H41" s="387"/>
      <c r="I41" s="387"/>
      <c r="J41" s="387"/>
      <c r="K41" s="387"/>
      <c r="L41" s="387"/>
      <c r="M41" s="387"/>
      <c r="N41" s="388"/>
      <c r="O41" s="258"/>
      <c r="P41" s="258"/>
      <c r="Q41" s="258"/>
      <c r="R41" s="267"/>
      <c r="S41" s="257"/>
      <c r="T41" s="258"/>
      <c r="U41" s="258"/>
      <c r="V41" s="258"/>
      <c r="W41" s="386"/>
      <c r="X41" s="387"/>
      <c r="Y41" s="387"/>
      <c r="Z41" s="387"/>
      <c r="AA41" s="387"/>
      <c r="AB41" s="387"/>
      <c r="AC41" s="387"/>
      <c r="AD41" s="387"/>
      <c r="AE41" s="387"/>
      <c r="AF41" s="388"/>
      <c r="AG41" s="258"/>
      <c r="AH41" s="258"/>
      <c r="AI41" s="258"/>
      <c r="AJ41" s="267"/>
      <c r="AL41" s="306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8"/>
    </row>
    <row r="42" spans="1:63" ht="12" customHeight="1" x14ac:dyDescent="0.15">
      <c r="A42" s="257" t="s">
        <v>97</v>
      </c>
      <c r="B42" s="258"/>
      <c r="C42" s="258"/>
      <c r="D42" s="258"/>
      <c r="E42" s="383"/>
      <c r="F42" s="384"/>
      <c r="G42" s="384"/>
      <c r="H42" s="384"/>
      <c r="I42" s="384"/>
      <c r="J42" s="384"/>
      <c r="K42" s="384"/>
      <c r="L42" s="384"/>
      <c r="M42" s="384"/>
      <c r="N42" s="385"/>
      <c r="O42" s="258"/>
      <c r="P42" s="258"/>
      <c r="Q42" s="258"/>
      <c r="R42" s="267"/>
      <c r="S42" s="257" t="s">
        <v>103</v>
      </c>
      <c r="T42" s="258"/>
      <c r="U42" s="258"/>
      <c r="V42" s="258"/>
      <c r="W42" s="383"/>
      <c r="X42" s="384"/>
      <c r="Y42" s="384"/>
      <c r="Z42" s="384"/>
      <c r="AA42" s="384"/>
      <c r="AB42" s="384"/>
      <c r="AC42" s="384"/>
      <c r="AD42" s="384"/>
      <c r="AE42" s="384"/>
      <c r="AF42" s="385"/>
      <c r="AG42" s="258"/>
      <c r="AH42" s="258"/>
      <c r="AI42" s="258"/>
      <c r="AJ42" s="267"/>
      <c r="AL42" s="306"/>
      <c r="AM42" s="307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8"/>
    </row>
    <row r="43" spans="1:63" ht="12" customHeight="1" x14ac:dyDescent="0.15">
      <c r="A43" s="257"/>
      <c r="B43" s="258"/>
      <c r="C43" s="258"/>
      <c r="D43" s="258"/>
      <c r="E43" s="386"/>
      <c r="F43" s="387"/>
      <c r="G43" s="387"/>
      <c r="H43" s="387"/>
      <c r="I43" s="387"/>
      <c r="J43" s="387"/>
      <c r="K43" s="387"/>
      <c r="L43" s="387"/>
      <c r="M43" s="387"/>
      <c r="N43" s="388"/>
      <c r="O43" s="258"/>
      <c r="P43" s="258"/>
      <c r="Q43" s="258"/>
      <c r="R43" s="267"/>
      <c r="S43" s="257"/>
      <c r="T43" s="258"/>
      <c r="U43" s="258"/>
      <c r="V43" s="258"/>
      <c r="W43" s="386"/>
      <c r="X43" s="387"/>
      <c r="Y43" s="387"/>
      <c r="Z43" s="387"/>
      <c r="AA43" s="387"/>
      <c r="AB43" s="387"/>
      <c r="AC43" s="387"/>
      <c r="AD43" s="387"/>
      <c r="AE43" s="387"/>
      <c r="AF43" s="388"/>
      <c r="AG43" s="258"/>
      <c r="AH43" s="258"/>
      <c r="AI43" s="258"/>
      <c r="AJ43" s="267"/>
      <c r="AL43" s="306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8"/>
    </row>
    <row r="44" spans="1:63" ht="12" customHeight="1" x14ac:dyDescent="0.15">
      <c r="A44" s="257" t="s">
        <v>98</v>
      </c>
      <c r="B44" s="258"/>
      <c r="C44" s="258"/>
      <c r="D44" s="258"/>
      <c r="E44" s="383"/>
      <c r="F44" s="384"/>
      <c r="G44" s="384"/>
      <c r="H44" s="384"/>
      <c r="I44" s="384"/>
      <c r="J44" s="384"/>
      <c r="K44" s="384"/>
      <c r="L44" s="384"/>
      <c r="M44" s="384"/>
      <c r="N44" s="385"/>
      <c r="O44" s="258"/>
      <c r="P44" s="258"/>
      <c r="Q44" s="258"/>
      <c r="R44" s="267"/>
      <c r="S44" s="257" t="s">
        <v>104</v>
      </c>
      <c r="T44" s="258"/>
      <c r="U44" s="258"/>
      <c r="V44" s="258"/>
      <c r="W44" s="383"/>
      <c r="X44" s="384"/>
      <c r="Y44" s="384"/>
      <c r="Z44" s="384"/>
      <c r="AA44" s="384"/>
      <c r="AB44" s="384"/>
      <c r="AC44" s="384"/>
      <c r="AD44" s="384"/>
      <c r="AE44" s="384"/>
      <c r="AF44" s="385"/>
      <c r="AG44" s="258"/>
      <c r="AH44" s="258"/>
      <c r="AI44" s="258"/>
      <c r="AJ44" s="267"/>
      <c r="AL44" s="306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8"/>
    </row>
    <row r="45" spans="1:63" ht="12" customHeight="1" thickBot="1" x14ac:dyDescent="0.2">
      <c r="A45" s="257"/>
      <c r="B45" s="258"/>
      <c r="C45" s="258"/>
      <c r="D45" s="258"/>
      <c r="E45" s="386"/>
      <c r="F45" s="387"/>
      <c r="G45" s="387"/>
      <c r="H45" s="387"/>
      <c r="I45" s="387"/>
      <c r="J45" s="387"/>
      <c r="K45" s="387"/>
      <c r="L45" s="387"/>
      <c r="M45" s="387"/>
      <c r="N45" s="388"/>
      <c r="O45" s="258"/>
      <c r="P45" s="258"/>
      <c r="Q45" s="258"/>
      <c r="R45" s="267"/>
      <c r="S45" s="257"/>
      <c r="T45" s="258"/>
      <c r="U45" s="258"/>
      <c r="V45" s="258"/>
      <c r="W45" s="386"/>
      <c r="X45" s="387"/>
      <c r="Y45" s="387"/>
      <c r="Z45" s="387"/>
      <c r="AA45" s="387"/>
      <c r="AB45" s="387"/>
      <c r="AC45" s="387"/>
      <c r="AD45" s="387"/>
      <c r="AE45" s="387"/>
      <c r="AF45" s="388"/>
      <c r="AG45" s="258"/>
      <c r="AH45" s="258"/>
      <c r="AI45" s="258"/>
      <c r="AJ45" s="267"/>
      <c r="AL45" s="309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310"/>
      <c r="AY45" s="310"/>
      <c r="AZ45" s="310"/>
      <c r="BA45" s="310"/>
      <c r="BB45" s="310"/>
      <c r="BC45" s="310"/>
      <c r="BD45" s="310"/>
      <c r="BE45" s="310"/>
      <c r="BF45" s="310"/>
      <c r="BG45" s="310"/>
      <c r="BH45" s="310"/>
      <c r="BI45" s="310"/>
      <c r="BJ45" s="310"/>
      <c r="BK45" s="311"/>
    </row>
    <row r="46" spans="1:63" ht="12" customHeight="1" x14ac:dyDescent="0.15">
      <c r="A46" s="257" t="s">
        <v>99</v>
      </c>
      <c r="B46" s="258"/>
      <c r="C46" s="258"/>
      <c r="D46" s="258"/>
      <c r="E46" s="383"/>
      <c r="F46" s="384"/>
      <c r="G46" s="384"/>
      <c r="H46" s="384"/>
      <c r="I46" s="384"/>
      <c r="J46" s="384"/>
      <c r="K46" s="384"/>
      <c r="L46" s="384"/>
      <c r="M46" s="384"/>
      <c r="N46" s="385"/>
      <c r="O46" s="258"/>
      <c r="P46" s="258"/>
      <c r="Q46" s="258"/>
      <c r="R46" s="267"/>
      <c r="S46" s="257" t="s">
        <v>105</v>
      </c>
      <c r="T46" s="258"/>
      <c r="U46" s="258"/>
      <c r="V46" s="258"/>
      <c r="W46" s="383"/>
      <c r="X46" s="384"/>
      <c r="Y46" s="384"/>
      <c r="Z46" s="384"/>
      <c r="AA46" s="384"/>
      <c r="AB46" s="384"/>
      <c r="AC46" s="384"/>
      <c r="AD46" s="384"/>
      <c r="AE46" s="384"/>
      <c r="AF46" s="385"/>
      <c r="AG46" s="258"/>
      <c r="AH46" s="258"/>
      <c r="AI46" s="258"/>
      <c r="AJ46" s="267"/>
    </row>
    <row r="47" spans="1:63" ht="12" customHeight="1" thickBot="1" x14ac:dyDescent="0.2">
      <c r="A47" s="263"/>
      <c r="B47" s="259"/>
      <c r="C47" s="259"/>
      <c r="D47" s="259"/>
      <c r="E47" s="376"/>
      <c r="F47" s="291"/>
      <c r="G47" s="291"/>
      <c r="H47" s="291"/>
      <c r="I47" s="291"/>
      <c r="J47" s="291"/>
      <c r="K47" s="291"/>
      <c r="L47" s="291"/>
      <c r="M47" s="291"/>
      <c r="N47" s="377"/>
      <c r="O47" s="259"/>
      <c r="P47" s="259"/>
      <c r="Q47" s="259"/>
      <c r="R47" s="268"/>
      <c r="S47" s="263"/>
      <c r="T47" s="259"/>
      <c r="U47" s="259"/>
      <c r="V47" s="259"/>
      <c r="W47" s="376"/>
      <c r="X47" s="291"/>
      <c r="Y47" s="291"/>
      <c r="Z47" s="291"/>
      <c r="AA47" s="291"/>
      <c r="AB47" s="291"/>
      <c r="AC47" s="291"/>
      <c r="AD47" s="291"/>
      <c r="AE47" s="291"/>
      <c r="AF47" s="377"/>
      <c r="AG47" s="259"/>
      <c r="AH47" s="259"/>
      <c r="AI47" s="259"/>
      <c r="AJ47" s="268"/>
    </row>
    <row r="48" spans="1:63" x14ac:dyDescent="0.15">
      <c r="A48" s="49"/>
    </row>
    <row r="49" spans="1:36" x14ac:dyDescent="0.15">
      <c r="A49" s="49"/>
      <c r="C49" s="173" t="s">
        <v>8</v>
      </c>
      <c r="D49" s="173"/>
      <c r="E49" s="173"/>
    </row>
    <row r="50" spans="1:36" ht="12" customHeight="1" x14ac:dyDescent="0.15">
      <c r="A50" s="49"/>
      <c r="F50" s="228">
        <f>COUNTA($K$18:$X$31)+IF(E36="",0,IF(COUNTIF(K18:X31,E36),0,1))+IF(E38="",0,IF(COUNTIF(K18:X31,E38),0,1))+IF(E40="",0,IF(COUNTIF(K18:X31,E40),0,1))+IF(E42="",0,IF(COUNTIF(K18:X31,E42),0,1))+IF(E44="",0,IF(COUNTIF(K18:X31,E44),0,1))+IF(E46="",0,IF(COUNTIF(K18:X31,E46),0,1))+IF(E38="",0,IF(COUNTIF(K18:X31,E38),0,1))+IF(W36="",0,IF(COUNTIF(K18:X31,W36),0,1))+IF(W38="",0,IF(COUNTIF(K18:X31,W38),0,1))+IF(W40="",0,IF(COUNTIF(K18:X31,W40),0,1))+IF(W42="",0,IF(COUNTIF(K18:X31,W42),0,1))+IF(W44="",0,IF(COUNTIF(K18:X31,W44),0,1))+IF(W46="",0,IF(COUNTIF(K18:X31,W46),0,1))</f>
        <v>0</v>
      </c>
      <c r="G50" s="230"/>
      <c r="H50" s="230"/>
      <c r="I50" s="260"/>
      <c r="J50" s="173" t="s">
        <v>27</v>
      </c>
      <c r="K50" s="173"/>
      <c r="M50" s="173" t="s">
        <v>28</v>
      </c>
      <c r="N50" s="173"/>
      <c r="O50" s="173" t="s">
        <v>530</v>
      </c>
      <c r="P50" s="173"/>
      <c r="Q50" s="173"/>
      <c r="R50" s="173" t="s">
        <v>29</v>
      </c>
      <c r="S50" s="173"/>
      <c r="T50" s="228">
        <f>F50*1000</f>
        <v>0</v>
      </c>
      <c r="U50" s="230"/>
      <c r="V50" s="230"/>
      <c r="W50" s="230"/>
      <c r="X50" s="230"/>
      <c r="Y50" s="230"/>
      <c r="Z50" s="230"/>
      <c r="AA50" s="260"/>
      <c r="AB50" s="173" t="s">
        <v>9</v>
      </c>
      <c r="AC50" s="173"/>
    </row>
    <row r="51" spans="1:36" ht="12" customHeight="1" x14ac:dyDescent="0.15">
      <c r="A51" s="49"/>
      <c r="F51" s="261"/>
      <c r="G51" s="182"/>
      <c r="H51" s="182"/>
      <c r="I51" s="262"/>
      <c r="J51" s="173"/>
      <c r="K51" s="173"/>
      <c r="M51" s="173"/>
      <c r="N51" s="173"/>
      <c r="O51" s="173"/>
      <c r="P51" s="173"/>
      <c r="Q51" s="173"/>
      <c r="R51" s="173"/>
      <c r="S51" s="173"/>
      <c r="T51" s="261"/>
      <c r="U51" s="182"/>
      <c r="V51" s="182"/>
      <c r="W51" s="182"/>
      <c r="X51" s="182"/>
      <c r="Y51" s="182"/>
      <c r="Z51" s="182"/>
      <c r="AA51" s="262"/>
      <c r="AB51" s="173"/>
      <c r="AC51" s="173"/>
    </row>
    <row r="53" spans="1:36" x14ac:dyDescent="0.15">
      <c r="A53" s="221" t="s">
        <v>76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</row>
    <row r="55" spans="1:36" x14ac:dyDescent="0.15">
      <c r="A55" s="312" t="s">
        <v>495</v>
      </c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</row>
    <row r="57" spans="1:36" x14ac:dyDescent="0.15">
      <c r="C57" s="173" t="str">
        <f>"令和"&amp;入力シート!B1&amp;"年"</f>
        <v>令和8年</v>
      </c>
      <c r="D57" s="173"/>
      <c r="E57" s="173"/>
      <c r="F57" s="173"/>
      <c r="G57" s="182"/>
      <c r="H57" s="182"/>
      <c r="I57" s="49" t="s">
        <v>30</v>
      </c>
      <c r="J57" s="182"/>
      <c r="K57" s="182"/>
      <c r="L57" s="49" t="s">
        <v>31</v>
      </c>
    </row>
    <row r="58" spans="1:36" x14ac:dyDescent="0.15">
      <c r="C58" s="13"/>
      <c r="D58" s="13"/>
      <c r="E58" s="13"/>
      <c r="F58" s="13"/>
      <c r="G58" s="13"/>
      <c r="H58" s="13"/>
      <c r="J58" s="13"/>
      <c r="K58" s="13"/>
      <c r="P58" s="18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58" s="182"/>
      <c r="R58" s="182"/>
      <c r="S58" s="182"/>
      <c r="T58" s="182"/>
      <c r="U58" s="182"/>
      <c r="V58" s="182"/>
      <c r="W58" s="182"/>
      <c r="X58" s="182"/>
      <c r="Y58" s="173" t="s">
        <v>405</v>
      </c>
      <c r="Z58" s="173"/>
      <c r="AA58" s="173"/>
      <c r="AB58" s="182" t="str">
        <f>IF(入力シート!B4="","",入力シート!B4)</f>
        <v xml:space="preserve"> </v>
      </c>
      <c r="AC58" s="182"/>
      <c r="AD58" s="182"/>
      <c r="AE58" s="182"/>
      <c r="AF58" s="182"/>
      <c r="AG58" s="182"/>
      <c r="AH58" s="182"/>
      <c r="AJ58" s="60" t="s">
        <v>11</v>
      </c>
    </row>
    <row r="59" spans="1:36" ht="15" customHeight="1" x14ac:dyDescent="0.15"/>
    <row r="60" spans="1:36" ht="15" customHeight="1" x14ac:dyDescent="0.15">
      <c r="A60" s="312" t="s">
        <v>516</v>
      </c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2"/>
      <c r="AG60" s="312"/>
      <c r="AH60" s="312"/>
      <c r="AI60" s="312"/>
      <c r="AJ60" s="312"/>
    </row>
    <row r="61" spans="1:36" ht="15" customHeight="1" x14ac:dyDescent="0.1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ht="15" customHeight="1" x14ac:dyDescent="0.15">
      <c r="C62" s="173" t="str">
        <f>"令和"&amp;入力シート!B1&amp;"年"</f>
        <v>令和8年</v>
      </c>
      <c r="D62" s="173"/>
      <c r="E62" s="173"/>
      <c r="F62" s="173"/>
      <c r="G62" s="182"/>
      <c r="H62" s="182"/>
      <c r="I62" s="49" t="s">
        <v>30</v>
      </c>
      <c r="J62" s="182"/>
      <c r="K62" s="182"/>
      <c r="L62" s="49" t="s">
        <v>31</v>
      </c>
    </row>
    <row r="63" spans="1:36" ht="15" customHeight="1" x14ac:dyDescent="0.15"/>
    <row r="64" spans="1:36" x14ac:dyDescent="0.15"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82" t="str">
        <f>IF(入力シート!B3="","",INDEX(入力シート!$G$2:$L$100,MATCH(入力シート!$B$3,入力シート!$G$2:$G$100,0),4))&amp;"中学校体育連盟"</f>
        <v>中学校体育連盟</v>
      </c>
      <c r="Q64" s="182"/>
      <c r="R64" s="182"/>
      <c r="S64" s="182"/>
      <c r="T64" s="182"/>
      <c r="U64" s="182"/>
      <c r="V64" s="182"/>
      <c r="W64" s="182"/>
      <c r="X64" s="182"/>
      <c r="Y64" s="173" t="s">
        <v>10</v>
      </c>
      <c r="Z64" s="173"/>
      <c r="AA64" s="173"/>
      <c r="AB64" s="182" t="str">
        <f>IF(入力シート!B3="","",INDEX(入力シート!$G$2:$L$100,MATCH(入力シート!$B$3,入力シート!$G$2:$G$100,0),5))</f>
        <v/>
      </c>
      <c r="AC64" s="182"/>
      <c r="AD64" s="182"/>
      <c r="AE64" s="182"/>
      <c r="AF64" s="182"/>
      <c r="AG64" s="182"/>
      <c r="AH64" s="182"/>
      <c r="AJ64" s="60" t="s">
        <v>11</v>
      </c>
    </row>
  </sheetData>
  <mergeCells count="153">
    <mergeCell ref="AL16:BK45"/>
    <mergeCell ref="A55:AJ55"/>
    <mergeCell ref="C62:F62"/>
    <mergeCell ref="G62:H62"/>
    <mergeCell ref="J62:K62"/>
    <mergeCell ref="A60:AJ60"/>
    <mergeCell ref="H12:R13"/>
    <mergeCell ref="S12:T13"/>
    <mergeCell ref="U12:AJ13"/>
    <mergeCell ref="T14:U15"/>
    <mergeCell ref="V14:Z15"/>
    <mergeCell ref="A12:G13"/>
    <mergeCell ref="AC14:AJ15"/>
    <mergeCell ref="A14:C15"/>
    <mergeCell ref="A16:D17"/>
    <mergeCell ref="E16:J17"/>
    <mergeCell ref="K16:X17"/>
    <mergeCell ref="Y16:AC17"/>
    <mergeCell ref="AD16:AJ17"/>
    <mergeCell ref="D14:I15"/>
    <mergeCell ref="J14:K15"/>
    <mergeCell ref="L14:N15"/>
    <mergeCell ref="Q14:S15"/>
    <mergeCell ref="A18:D19"/>
    <mergeCell ref="D1:AD2"/>
    <mergeCell ref="C3:F4"/>
    <mergeCell ref="H3:R4"/>
    <mergeCell ref="T3:AA4"/>
    <mergeCell ref="A6:G7"/>
    <mergeCell ref="H6:R7"/>
    <mergeCell ref="S6:Y7"/>
    <mergeCell ref="Z6:AJ7"/>
    <mergeCell ref="A8:G9"/>
    <mergeCell ref="H8:R9"/>
    <mergeCell ref="S8:T9"/>
    <mergeCell ref="U8:AJ9"/>
    <mergeCell ref="E20:J21"/>
    <mergeCell ref="K20:X21"/>
    <mergeCell ref="Y20:AC21"/>
    <mergeCell ref="AD20:AJ21"/>
    <mergeCell ref="K18:X19"/>
    <mergeCell ref="Y18:AC19"/>
    <mergeCell ref="AD18:AJ19"/>
    <mergeCell ref="A20:D21"/>
    <mergeCell ref="A10:G11"/>
    <mergeCell ref="H10:R11"/>
    <mergeCell ref="S10:T11"/>
    <mergeCell ref="U10:AJ11"/>
    <mergeCell ref="E18:J19"/>
    <mergeCell ref="A22:D23"/>
    <mergeCell ref="E22:J23"/>
    <mergeCell ref="K22:X23"/>
    <mergeCell ref="Y22:AC23"/>
    <mergeCell ref="AD22:AJ23"/>
    <mergeCell ref="A24:D25"/>
    <mergeCell ref="E24:J25"/>
    <mergeCell ref="K24:X25"/>
    <mergeCell ref="Y24:AC25"/>
    <mergeCell ref="AD24:AJ25"/>
    <mergeCell ref="A26:D27"/>
    <mergeCell ref="E26:J27"/>
    <mergeCell ref="K26:X27"/>
    <mergeCell ref="Y26:AC27"/>
    <mergeCell ref="AD26:AJ27"/>
    <mergeCell ref="A28:D29"/>
    <mergeCell ref="E28:J29"/>
    <mergeCell ref="K28:X29"/>
    <mergeCell ref="Y28:AC29"/>
    <mergeCell ref="AD28:AJ29"/>
    <mergeCell ref="A30:D31"/>
    <mergeCell ref="E30:J31"/>
    <mergeCell ref="K30:X31"/>
    <mergeCell ref="Y30:AC31"/>
    <mergeCell ref="AD30:AJ31"/>
    <mergeCell ref="A32:C33"/>
    <mergeCell ref="F32:X33"/>
    <mergeCell ref="A34:D35"/>
    <mergeCell ref="E34:N35"/>
    <mergeCell ref="O34:P35"/>
    <mergeCell ref="Q34:R35"/>
    <mergeCell ref="S34:V35"/>
    <mergeCell ref="W34:AF35"/>
    <mergeCell ref="AG34:AH35"/>
    <mergeCell ref="AI34:AJ35"/>
    <mergeCell ref="A36:D37"/>
    <mergeCell ref="E36:N37"/>
    <mergeCell ref="O36:P37"/>
    <mergeCell ref="Q36:R37"/>
    <mergeCell ref="S36:V37"/>
    <mergeCell ref="W36:AF37"/>
    <mergeCell ref="AG36:AH37"/>
    <mergeCell ref="AI36:AJ37"/>
    <mergeCell ref="A38:D39"/>
    <mergeCell ref="E38:N39"/>
    <mergeCell ref="O38:P39"/>
    <mergeCell ref="Q38:R39"/>
    <mergeCell ref="S38:V39"/>
    <mergeCell ref="W38:AF39"/>
    <mergeCell ref="AG38:AH39"/>
    <mergeCell ref="AI38:AJ39"/>
    <mergeCell ref="A40:D41"/>
    <mergeCell ref="E40:N41"/>
    <mergeCell ref="O40:P41"/>
    <mergeCell ref="Q40:R41"/>
    <mergeCell ref="S40:V41"/>
    <mergeCell ref="W40:AF41"/>
    <mergeCell ref="AG40:AH41"/>
    <mergeCell ref="AI40:AJ41"/>
    <mergeCell ref="AG42:AH43"/>
    <mergeCell ref="AI42:AJ43"/>
    <mergeCell ref="A42:D43"/>
    <mergeCell ref="E42:N43"/>
    <mergeCell ref="O42:P43"/>
    <mergeCell ref="Q42:R43"/>
    <mergeCell ref="S42:V43"/>
    <mergeCell ref="W42:AF43"/>
    <mergeCell ref="A44:D45"/>
    <mergeCell ref="E44:N45"/>
    <mergeCell ref="O44:P45"/>
    <mergeCell ref="Q44:R45"/>
    <mergeCell ref="S44:V45"/>
    <mergeCell ref="W44:AF45"/>
    <mergeCell ref="AG44:AH45"/>
    <mergeCell ref="AI44:AJ45"/>
    <mergeCell ref="E46:N47"/>
    <mergeCell ref="O46:P47"/>
    <mergeCell ref="Q46:R47"/>
    <mergeCell ref="S46:V47"/>
    <mergeCell ref="W46:AF47"/>
    <mergeCell ref="P64:X64"/>
    <mergeCell ref="P58:X58"/>
    <mergeCell ref="Y64:AA64"/>
    <mergeCell ref="AG46:AH47"/>
    <mergeCell ref="AI46:AJ47"/>
    <mergeCell ref="C49:E49"/>
    <mergeCell ref="F50:I51"/>
    <mergeCell ref="J50:K51"/>
    <mergeCell ref="M50:N51"/>
    <mergeCell ref="O50:Q51"/>
    <mergeCell ref="Y58:AA58"/>
    <mergeCell ref="AB58:AH58"/>
    <mergeCell ref="AB64:AH64"/>
    <mergeCell ref="A53:AE53"/>
    <mergeCell ref="C57:F57"/>
    <mergeCell ref="G57:H57"/>
    <mergeCell ref="J57:K57"/>
    <mergeCell ref="E64:G64"/>
    <mergeCell ref="H64:J64"/>
    <mergeCell ref="K64:O64"/>
    <mergeCell ref="R50:S51"/>
    <mergeCell ref="T50:AA51"/>
    <mergeCell ref="AB50:AC51"/>
    <mergeCell ref="A46:D47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rowBreaks count="1" manualBreakCount="1">
    <brk id="65" max="35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81C9-C187-4F89-95F9-71904C7657FA}">
  <dimension ref="A1:BW76"/>
  <sheetViews>
    <sheetView view="pageBreakPreview" zoomScale="70" zoomScaleNormal="100" zoomScaleSheetLayoutView="70" workbookViewId="0">
      <selection activeCell="K28" sqref="K28:X29"/>
    </sheetView>
  </sheetViews>
  <sheetFormatPr defaultColWidth="8.75" defaultRowHeight="15" x14ac:dyDescent="0.15"/>
  <cols>
    <col min="1" max="74" width="2" style="16" customWidth="1"/>
    <col min="75" max="75" width="17" style="16" hidden="1" customWidth="1"/>
    <col min="76" max="109" width="2" style="16" customWidth="1"/>
    <col min="110" max="16384" width="8.75" style="16"/>
  </cols>
  <sheetData>
    <row r="1" spans="1:75" ht="13.5" customHeight="1" x14ac:dyDescent="0.15">
      <c r="A1" s="245" t="str">
        <f>"令和"&amp;入力シート!B1&amp;"年度　第"&amp;入力シート!B2&amp;"回　　佐賀県中学校総合体育大会"</f>
        <v>令和8年度　第63回　　佐賀県中学校総合体育大会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</row>
    <row r="2" spans="1:75" ht="13.5" customHeight="1" x14ac:dyDescent="0.1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</row>
    <row r="3" spans="1:75" ht="13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W3" s="16" t="s">
        <v>472</v>
      </c>
    </row>
    <row r="4" spans="1:75" ht="13.5" customHeight="1" x14ac:dyDescent="0.15">
      <c r="A4" s="39"/>
      <c r="B4" s="39"/>
      <c r="C4" s="318" t="s">
        <v>477</v>
      </c>
      <c r="D4" s="318"/>
      <c r="E4" s="318"/>
      <c r="F4" s="318"/>
      <c r="G4" s="318"/>
      <c r="H4" s="318"/>
      <c r="I4" s="318"/>
      <c r="J4" s="245" t="s">
        <v>476</v>
      </c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W4" s="16" t="s">
        <v>475</v>
      </c>
    </row>
    <row r="5" spans="1:75" x14ac:dyDescent="0.15">
      <c r="C5" s="318"/>
      <c r="D5" s="318"/>
      <c r="E5" s="318"/>
      <c r="F5" s="318"/>
      <c r="G5" s="318"/>
      <c r="H5" s="318"/>
      <c r="I5" s="318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BW5" s="16" t="s">
        <v>474</v>
      </c>
    </row>
    <row r="6" spans="1:75" ht="13.5" customHeight="1" x14ac:dyDescent="0.15">
      <c r="A6" s="40"/>
      <c r="B6" s="40"/>
      <c r="C6" s="429" t="s">
        <v>44</v>
      </c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1"/>
      <c r="P6" s="41"/>
      <c r="Q6" s="40"/>
      <c r="R6" s="40"/>
      <c r="S6" s="325" t="s">
        <v>504</v>
      </c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41"/>
      <c r="AX6" s="41"/>
      <c r="AY6" s="41"/>
      <c r="AZ6" s="42"/>
      <c r="BA6" s="42"/>
      <c r="BB6" s="42"/>
      <c r="BC6" s="42"/>
      <c r="BD6" s="42"/>
      <c r="BE6" s="42"/>
      <c r="BW6" s="16" t="s">
        <v>473</v>
      </c>
    </row>
    <row r="7" spans="1:75" ht="13.5" customHeight="1" x14ac:dyDescent="0.15">
      <c r="A7" s="40"/>
      <c r="B7" s="40"/>
      <c r="C7" s="432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4"/>
      <c r="P7" s="41"/>
      <c r="Q7" s="40"/>
      <c r="R7" s="40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41"/>
      <c r="AX7" s="41"/>
      <c r="AY7" s="41"/>
      <c r="AZ7" s="42"/>
      <c r="BA7" s="42"/>
      <c r="BB7" s="42"/>
      <c r="BC7" s="42"/>
      <c r="BD7" s="42"/>
      <c r="BE7" s="42"/>
    </row>
    <row r="8" spans="1:75" ht="15.75" thickBo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75" ht="13.5" customHeight="1" x14ac:dyDescent="0.15">
      <c r="A9" s="326" t="s">
        <v>57</v>
      </c>
      <c r="B9" s="327"/>
      <c r="C9" s="327"/>
      <c r="D9" s="327"/>
      <c r="E9" s="327"/>
      <c r="F9" s="327"/>
      <c r="G9" s="327"/>
      <c r="H9" s="328"/>
      <c r="I9" s="332" t="str">
        <f>IF(入力シート!B3="","",INDEX(入力シート!$G$2:$L$100,MATCH(入力シート!$B$3,入力シート!$G$2:$G$100,0),4))</f>
        <v/>
      </c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4"/>
      <c r="AB9" s="332" t="s">
        <v>463</v>
      </c>
      <c r="AC9" s="333"/>
      <c r="AD9" s="333"/>
      <c r="AE9" s="333"/>
      <c r="AF9" s="333"/>
      <c r="AG9" s="333"/>
      <c r="AH9" s="333"/>
      <c r="AI9" s="333"/>
      <c r="AJ9" s="333"/>
      <c r="AK9" s="333"/>
      <c r="AL9" s="334"/>
      <c r="AM9" s="332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8"/>
    </row>
    <row r="10" spans="1:75" ht="13.5" customHeight="1" x14ac:dyDescent="0.15">
      <c r="A10" s="329"/>
      <c r="B10" s="330"/>
      <c r="C10" s="330"/>
      <c r="D10" s="330"/>
      <c r="E10" s="330"/>
      <c r="F10" s="330"/>
      <c r="G10" s="330"/>
      <c r="H10" s="331"/>
      <c r="I10" s="335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7"/>
      <c r="AB10" s="335"/>
      <c r="AC10" s="336"/>
      <c r="AD10" s="336"/>
      <c r="AE10" s="336"/>
      <c r="AF10" s="336"/>
      <c r="AG10" s="336"/>
      <c r="AH10" s="336"/>
      <c r="AI10" s="336"/>
      <c r="AJ10" s="336"/>
      <c r="AK10" s="336"/>
      <c r="AL10" s="337"/>
      <c r="AM10" s="335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9"/>
    </row>
    <row r="11" spans="1:75" x14ac:dyDescent="0.15">
      <c r="A11" s="157" t="s">
        <v>471</v>
      </c>
      <c r="B11" s="146"/>
      <c r="C11" s="146"/>
      <c r="D11" s="146"/>
      <c r="E11" s="146"/>
      <c r="F11" s="146"/>
      <c r="G11" s="146"/>
      <c r="H11" s="146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6" t="s">
        <v>470</v>
      </c>
      <c r="U11" s="146"/>
      <c r="V11" s="146"/>
      <c r="W11" s="146"/>
      <c r="X11" s="146"/>
      <c r="Y11" s="146"/>
      <c r="Z11" s="146"/>
      <c r="AA11" s="146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6" t="s">
        <v>442</v>
      </c>
      <c r="AN11" s="146"/>
      <c r="AO11" s="146"/>
      <c r="AP11" s="146"/>
      <c r="AQ11" s="146"/>
      <c r="AR11" s="146"/>
      <c r="AS11" s="146"/>
      <c r="AT11" s="146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81"/>
    </row>
    <row r="12" spans="1:75" x14ac:dyDescent="0.15">
      <c r="A12" s="157"/>
      <c r="B12" s="146"/>
      <c r="C12" s="146"/>
      <c r="D12" s="146"/>
      <c r="E12" s="146"/>
      <c r="F12" s="146"/>
      <c r="G12" s="146"/>
      <c r="H12" s="146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6"/>
      <c r="U12" s="146"/>
      <c r="V12" s="146"/>
      <c r="W12" s="146"/>
      <c r="X12" s="146"/>
      <c r="Y12" s="146"/>
      <c r="Z12" s="146"/>
      <c r="AA12" s="146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6"/>
      <c r="AN12" s="146"/>
      <c r="AO12" s="146"/>
      <c r="AP12" s="146"/>
      <c r="AQ12" s="146"/>
      <c r="AR12" s="146"/>
      <c r="AS12" s="146"/>
      <c r="AT12" s="146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81"/>
    </row>
    <row r="13" spans="1:75" ht="13.5" customHeight="1" x14ac:dyDescent="0.15">
      <c r="A13" s="157" t="s">
        <v>55</v>
      </c>
      <c r="B13" s="146"/>
      <c r="C13" s="146"/>
      <c r="D13" s="146"/>
      <c r="E13" s="146"/>
      <c r="F13" s="146"/>
      <c r="G13" s="146"/>
      <c r="H13" s="146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6" t="s">
        <v>55</v>
      </c>
      <c r="U13" s="146"/>
      <c r="V13" s="146"/>
      <c r="W13" s="146"/>
      <c r="X13" s="146"/>
      <c r="Y13" s="146"/>
      <c r="Z13" s="146"/>
      <c r="AA13" s="146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6" t="s">
        <v>55</v>
      </c>
      <c r="AN13" s="146"/>
      <c r="AO13" s="146"/>
      <c r="AP13" s="146"/>
      <c r="AQ13" s="146"/>
      <c r="AR13" s="146"/>
      <c r="AS13" s="146"/>
      <c r="AT13" s="146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81"/>
    </row>
    <row r="14" spans="1:75" x14ac:dyDescent="0.15">
      <c r="A14" s="157"/>
      <c r="B14" s="146"/>
      <c r="C14" s="146"/>
      <c r="D14" s="146"/>
      <c r="E14" s="146"/>
      <c r="F14" s="146"/>
      <c r="G14" s="146"/>
      <c r="H14" s="146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6"/>
      <c r="U14" s="146"/>
      <c r="V14" s="146"/>
      <c r="W14" s="146"/>
      <c r="X14" s="146"/>
      <c r="Y14" s="146"/>
      <c r="Z14" s="146"/>
      <c r="AA14" s="146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6"/>
      <c r="AN14" s="146"/>
      <c r="AO14" s="146"/>
      <c r="AP14" s="146"/>
      <c r="AQ14" s="146"/>
      <c r="AR14" s="146"/>
      <c r="AS14" s="146"/>
      <c r="AT14" s="146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81"/>
    </row>
    <row r="15" spans="1:75" ht="13.5" customHeight="1" x14ac:dyDescent="0.15">
      <c r="A15" s="157" t="s">
        <v>376</v>
      </c>
      <c r="B15" s="146"/>
      <c r="C15" s="146"/>
      <c r="D15" s="146"/>
      <c r="E15" s="146"/>
      <c r="F15" s="146"/>
      <c r="G15" s="146"/>
      <c r="H15" s="146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6" t="s">
        <v>376</v>
      </c>
      <c r="U15" s="146"/>
      <c r="V15" s="146"/>
      <c r="W15" s="146"/>
      <c r="X15" s="146"/>
      <c r="Y15" s="146"/>
      <c r="Z15" s="146"/>
      <c r="AA15" s="146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6" t="s">
        <v>376</v>
      </c>
      <c r="AN15" s="146"/>
      <c r="AO15" s="146"/>
      <c r="AP15" s="146"/>
      <c r="AQ15" s="146"/>
      <c r="AR15" s="146"/>
      <c r="AS15" s="146"/>
      <c r="AT15" s="146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81"/>
    </row>
    <row r="16" spans="1:75" x14ac:dyDescent="0.15">
      <c r="A16" s="157"/>
      <c r="B16" s="146"/>
      <c r="C16" s="146"/>
      <c r="D16" s="146"/>
      <c r="E16" s="146"/>
      <c r="F16" s="146"/>
      <c r="G16" s="146"/>
      <c r="H16" s="146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6"/>
      <c r="U16" s="146"/>
      <c r="V16" s="146"/>
      <c r="W16" s="146"/>
      <c r="X16" s="146"/>
      <c r="Y16" s="146"/>
      <c r="Z16" s="146"/>
      <c r="AA16" s="146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6"/>
      <c r="AN16" s="146"/>
      <c r="AO16" s="146"/>
      <c r="AP16" s="146"/>
      <c r="AQ16" s="146"/>
      <c r="AR16" s="146"/>
      <c r="AS16" s="146"/>
      <c r="AT16" s="146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81"/>
    </row>
    <row r="17" spans="1:57" x14ac:dyDescent="0.15">
      <c r="A17" s="157"/>
      <c r="B17" s="146"/>
      <c r="C17" s="146"/>
      <c r="D17" s="146"/>
      <c r="E17" s="146"/>
      <c r="F17" s="146"/>
      <c r="G17" s="146"/>
      <c r="H17" s="146"/>
      <c r="I17" s="295" t="s">
        <v>531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146"/>
      <c r="U17" s="146"/>
      <c r="V17" s="146"/>
      <c r="W17" s="146"/>
      <c r="X17" s="146"/>
      <c r="Y17" s="146"/>
      <c r="Z17" s="146"/>
      <c r="AA17" s="146"/>
      <c r="AB17" s="295" t="s">
        <v>531</v>
      </c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146"/>
      <c r="AN17" s="146"/>
      <c r="AO17" s="146"/>
      <c r="AP17" s="146"/>
      <c r="AQ17" s="146"/>
      <c r="AR17" s="146"/>
      <c r="AS17" s="146"/>
      <c r="AT17" s="146"/>
      <c r="AU17" s="295" t="s">
        <v>531</v>
      </c>
      <c r="AV17" s="295"/>
      <c r="AW17" s="295"/>
      <c r="AX17" s="295"/>
      <c r="AY17" s="295"/>
      <c r="AZ17" s="295"/>
      <c r="BA17" s="295"/>
      <c r="BB17" s="295"/>
      <c r="BC17" s="295"/>
      <c r="BD17" s="295"/>
      <c r="BE17" s="296"/>
    </row>
    <row r="18" spans="1:57" x14ac:dyDescent="0.15">
      <c r="A18" s="157" t="s">
        <v>471</v>
      </c>
      <c r="B18" s="146"/>
      <c r="C18" s="146"/>
      <c r="D18" s="146"/>
      <c r="E18" s="146"/>
      <c r="F18" s="146"/>
      <c r="G18" s="146"/>
      <c r="H18" s="146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6" t="s">
        <v>470</v>
      </c>
      <c r="U18" s="146"/>
      <c r="V18" s="146"/>
      <c r="W18" s="146"/>
      <c r="X18" s="146"/>
      <c r="Y18" s="146"/>
      <c r="Z18" s="146"/>
      <c r="AA18" s="146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6" t="s">
        <v>442</v>
      </c>
      <c r="AN18" s="146"/>
      <c r="AO18" s="146"/>
      <c r="AP18" s="146"/>
      <c r="AQ18" s="146"/>
      <c r="AR18" s="146"/>
      <c r="AS18" s="146"/>
      <c r="AT18" s="146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81"/>
    </row>
    <row r="19" spans="1:57" x14ac:dyDescent="0.15">
      <c r="A19" s="157"/>
      <c r="B19" s="146"/>
      <c r="C19" s="146"/>
      <c r="D19" s="146"/>
      <c r="E19" s="146"/>
      <c r="F19" s="146"/>
      <c r="G19" s="146"/>
      <c r="H19" s="146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6"/>
      <c r="U19" s="146"/>
      <c r="V19" s="146"/>
      <c r="W19" s="146"/>
      <c r="X19" s="146"/>
      <c r="Y19" s="146"/>
      <c r="Z19" s="146"/>
      <c r="AA19" s="146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6"/>
      <c r="AN19" s="146"/>
      <c r="AO19" s="146"/>
      <c r="AP19" s="146"/>
      <c r="AQ19" s="146"/>
      <c r="AR19" s="146"/>
      <c r="AS19" s="146"/>
      <c r="AT19" s="146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81"/>
    </row>
    <row r="20" spans="1:57" ht="13.5" customHeight="1" x14ac:dyDescent="0.15">
      <c r="A20" s="157" t="s">
        <v>2</v>
      </c>
      <c r="B20" s="146"/>
      <c r="C20" s="146"/>
      <c r="D20" s="146"/>
      <c r="E20" s="146"/>
      <c r="F20" s="146"/>
      <c r="G20" s="146"/>
      <c r="H20" s="146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340" t="s">
        <v>5</v>
      </c>
      <c r="U20" s="341"/>
      <c r="V20" s="342"/>
      <c r="W20" s="166"/>
      <c r="X20" s="170"/>
      <c r="Y20" s="170"/>
      <c r="Z20" s="170"/>
      <c r="AA20" s="170"/>
      <c r="AB20" s="170"/>
      <c r="AC20" s="170"/>
      <c r="AD20" s="209"/>
      <c r="AE20" s="166" t="s">
        <v>383</v>
      </c>
      <c r="AF20" s="170"/>
      <c r="AG20" s="170"/>
      <c r="AH20" s="170"/>
      <c r="AI20" s="209"/>
      <c r="AJ20" s="228" t="s">
        <v>390</v>
      </c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29"/>
    </row>
    <row r="21" spans="1:57" x14ac:dyDescent="0.15">
      <c r="A21" s="157"/>
      <c r="B21" s="146"/>
      <c r="C21" s="146"/>
      <c r="D21" s="146"/>
      <c r="E21" s="146"/>
      <c r="F21" s="146"/>
      <c r="G21" s="146"/>
      <c r="H21" s="146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343"/>
      <c r="U21" s="344"/>
      <c r="V21" s="345"/>
      <c r="W21" s="199"/>
      <c r="X21" s="136"/>
      <c r="Y21" s="136"/>
      <c r="Z21" s="136"/>
      <c r="AA21" s="136"/>
      <c r="AB21" s="136"/>
      <c r="AC21" s="136"/>
      <c r="AD21" s="212"/>
      <c r="AE21" s="199"/>
      <c r="AF21" s="136"/>
      <c r="AG21" s="136"/>
      <c r="AH21" s="136"/>
      <c r="AI21" s="212"/>
      <c r="AJ21" s="261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346"/>
    </row>
    <row r="22" spans="1:57" ht="13.5" customHeight="1" x14ac:dyDescent="0.15">
      <c r="A22" s="157" t="s">
        <v>6</v>
      </c>
      <c r="B22" s="146"/>
      <c r="C22" s="146"/>
      <c r="D22" s="146"/>
      <c r="E22" s="146"/>
      <c r="F22" s="146"/>
      <c r="G22" s="146"/>
      <c r="H22" s="146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340" t="s">
        <v>5</v>
      </c>
      <c r="U22" s="341"/>
      <c r="V22" s="342"/>
      <c r="W22" s="166"/>
      <c r="X22" s="170"/>
      <c r="Y22" s="170"/>
      <c r="Z22" s="170"/>
      <c r="AA22" s="170"/>
      <c r="AB22" s="170"/>
      <c r="AC22" s="170"/>
      <c r="AD22" s="209"/>
      <c r="AE22" s="166" t="s">
        <v>383</v>
      </c>
      <c r="AF22" s="170"/>
      <c r="AG22" s="170"/>
      <c r="AH22" s="170"/>
      <c r="AI22" s="209"/>
      <c r="AJ22" s="353" t="s">
        <v>478</v>
      </c>
      <c r="AK22" s="354"/>
      <c r="AL22" s="354"/>
      <c r="AM22" s="354"/>
      <c r="AN22" s="354"/>
      <c r="AO22" s="354"/>
      <c r="AP22" s="354"/>
      <c r="AQ22" s="354"/>
      <c r="AR22" s="354"/>
      <c r="AS22" s="354"/>
      <c r="AT22" s="354"/>
      <c r="AU22" s="354"/>
      <c r="AV22" s="354"/>
      <c r="AW22" s="354"/>
      <c r="AX22" s="354"/>
      <c r="AY22" s="354"/>
      <c r="AZ22" s="354"/>
      <c r="BA22" s="354"/>
      <c r="BB22" s="354"/>
      <c r="BC22" s="354"/>
      <c r="BD22" s="354"/>
      <c r="BE22" s="355"/>
    </row>
    <row r="23" spans="1:57" ht="15.75" thickBot="1" x14ac:dyDescent="0.2">
      <c r="A23" s="177"/>
      <c r="B23" s="178"/>
      <c r="C23" s="178"/>
      <c r="D23" s="178"/>
      <c r="E23" s="178"/>
      <c r="F23" s="178"/>
      <c r="G23" s="178"/>
      <c r="H23" s="178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347"/>
      <c r="U23" s="348"/>
      <c r="V23" s="349"/>
      <c r="W23" s="350"/>
      <c r="X23" s="351"/>
      <c r="Y23" s="351"/>
      <c r="Z23" s="351"/>
      <c r="AA23" s="351"/>
      <c r="AB23" s="351"/>
      <c r="AC23" s="351"/>
      <c r="AD23" s="352"/>
      <c r="AE23" s="350"/>
      <c r="AF23" s="351"/>
      <c r="AG23" s="351"/>
      <c r="AH23" s="351"/>
      <c r="AI23" s="352"/>
      <c r="AJ23" s="356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357"/>
      <c r="BA23" s="357"/>
      <c r="BB23" s="357"/>
      <c r="BC23" s="357"/>
      <c r="BD23" s="357"/>
      <c r="BE23" s="358"/>
    </row>
    <row r="24" spans="1:57" x14ac:dyDescent="0.15">
      <c r="A24" s="359" t="s">
        <v>469</v>
      </c>
      <c r="B24" s="359"/>
      <c r="C24" s="359"/>
      <c r="D24" s="359"/>
      <c r="E24" s="359"/>
      <c r="F24" s="359"/>
      <c r="G24" s="359"/>
      <c r="H24" s="359"/>
      <c r="I24" s="361" t="s">
        <v>121</v>
      </c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3"/>
      <c r="V24" s="364"/>
      <c r="W24" s="365"/>
      <c r="X24" s="363" t="s">
        <v>479</v>
      </c>
      <c r="Y24" s="364"/>
      <c r="Z24" s="364"/>
      <c r="AA24" s="364"/>
      <c r="AB24" s="364"/>
      <c r="AF24" s="361" t="s">
        <v>123</v>
      </c>
      <c r="AG24" s="361"/>
      <c r="AH24" s="361"/>
      <c r="AI24" s="361"/>
      <c r="AJ24" s="361"/>
      <c r="AK24" s="361"/>
      <c r="AL24" s="363"/>
      <c r="AM24" s="364"/>
      <c r="AN24" s="365"/>
      <c r="AO24" s="363" t="s">
        <v>480</v>
      </c>
      <c r="AP24" s="364"/>
      <c r="AQ24" s="364"/>
      <c r="AR24" s="364"/>
      <c r="AS24" s="364"/>
      <c r="AT24" s="364"/>
      <c r="AU24" s="364"/>
    </row>
    <row r="25" spans="1:57" ht="15.75" thickBot="1" x14ac:dyDescent="0.2">
      <c r="A25" s="150"/>
      <c r="B25" s="150"/>
      <c r="C25" s="150"/>
      <c r="D25" s="150"/>
      <c r="E25" s="150"/>
      <c r="F25" s="150"/>
      <c r="G25" s="150"/>
      <c r="H25" s="150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1"/>
      <c r="V25" s="213"/>
      <c r="W25" s="443"/>
      <c r="X25" s="441"/>
      <c r="Y25" s="213"/>
      <c r="Z25" s="213"/>
      <c r="AA25" s="213"/>
      <c r="AB25" s="213"/>
      <c r="AF25" s="442"/>
      <c r="AG25" s="442"/>
      <c r="AH25" s="442"/>
      <c r="AI25" s="442"/>
      <c r="AJ25" s="442"/>
      <c r="AK25" s="442"/>
      <c r="AL25" s="441"/>
      <c r="AM25" s="213"/>
      <c r="AN25" s="443"/>
      <c r="AO25" s="441"/>
      <c r="AP25" s="213"/>
      <c r="AQ25" s="213"/>
      <c r="AR25" s="213"/>
      <c r="AS25" s="213"/>
      <c r="AT25" s="213"/>
      <c r="AU25" s="213"/>
    </row>
    <row r="26" spans="1:57" x14ac:dyDescent="0.15">
      <c r="A26" s="360" t="s">
        <v>466</v>
      </c>
      <c r="B26" s="189"/>
      <c r="C26" s="189"/>
      <c r="D26" s="189" t="s">
        <v>37</v>
      </c>
      <c r="E26" s="189"/>
      <c r="F26" s="189"/>
      <c r="G26" s="189"/>
      <c r="H26" s="189"/>
      <c r="I26" s="189"/>
      <c r="J26" s="189"/>
      <c r="K26" s="189" t="s">
        <v>486</v>
      </c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 t="s">
        <v>4</v>
      </c>
      <c r="Z26" s="189"/>
      <c r="AA26" s="189"/>
      <c r="AB26" s="189" t="s">
        <v>5</v>
      </c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 t="s">
        <v>23</v>
      </c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90"/>
    </row>
    <row r="27" spans="1:57" x14ac:dyDescent="0.15">
      <c r="A27" s="31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81"/>
    </row>
    <row r="28" spans="1:57" x14ac:dyDescent="0.15">
      <c r="A28" s="316">
        <v>1</v>
      </c>
      <c r="B28" s="141"/>
      <c r="C28" s="141"/>
      <c r="D28" s="141" t="s">
        <v>38</v>
      </c>
      <c r="E28" s="141"/>
      <c r="F28" s="141"/>
      <c r="G28" s="141"/>
      <c r="H28" s="141"/>
      <c r="I28" s="141"/>
      <c r="J28" s="141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81"/>
    </row>
    <row r="29" spans="1:57" x14ac:dyDescent="0.15">
      <c r="A29" s="316"/>
      <c r="B29" s="141"/>
      <c r="C29" s="141"/>
      <c r="D29" s="141"/>
      <c r="E29" s="141"/>
      <c r="F29" s="141"/>
      <c r="G29" s="141"/>
      <c r="H29" s="141"/>
      <c r="I29" s="141"/>
      <c r="J29" s="141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81"/>
    </row>
    <row r="30" spans="1:57" x14ac:dyDescent="0.15">
      <c r="A30" s="316">
        <v>2</v>
      </c>
      <c r="B30" s="141"/>
      <c r="C30" s="141"/>
      <c r="D30" s="141" t="s">
        <v>484</v>
      </c>
      <c r="E30" s="141"/>
      <c r="F30" s="141"/>
      <c r="G30" s="141"/>
      <c r="H30" s="141"/>
      <c r="I30" s="141"/>
      <c r="J30" s="141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81"/>
    </row>
    <row r="31" spans="1:57" x14ac:dyDescent="0.15">
      <c r="A31" s="316"/>
      <c r="B31" s="141"/>
      <c r="C31" s="141"/>
      <c r="D31" s="141"/>
      <c r="E31" s="141"/>
      <c r="F31" s="141"/>
      <c r="G31" s="141"/>
      <c r="H31" s="141"/>
      <c r="I31" s="141"/>
      <c r="J31" s="141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81"/>
    </row>
    <row r="32" spans="1:57" x14ac:dyDescent="0.15">
      <c r="A32" s="316">
        <v>3</v>
      </c>
      <c r="B32" s="141"/>
      <c r="C32" s="141"/>
      <c r="D32" s="141" t="s">
        <v>39</v>
      </c>
      <c r="E32" s="141"/>
      <c r="F32" s="141"/>
      <c r="G32" s="141"/>
      <c r="H32" s="141"/>
      <c r="I32" s="141"/>
      <c r="J32" s="141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81"/>
    </row>
    <row r="33" spans="1:57" x14ac:dyDescent="0.15">
      <c r="A33" s="316"/>
      <c r="B33" s="141"/>
      <c r="C33" s="141"/>
      <c r="D33" s="141"/>
      <c r="E33" s="141"/>
      <c r="F33" s="141"/>
      <c r="G33" s="141"/>
      <c r="H33" s="141"/>
      <c r="I33" s="141"/>
      <c r="J33" s="141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81"/>
    </row>
    <row r="34" spans="1:57" x14ac:dyDescent="0.15">
      <c r="A34" s="316">
        <v>4</v>
      </c>
      <c r="B34" s="141"/>
      <c r="C34" s="141"/>
      <c r="D34" s="141" t="s">
        <v>46</v>
      </c>
      <c r="E34" s="141"/>
      <c r="F34" s="141"/>
      <c r="G34" s="141"/>
      <c r="H34" s="141"/>
      <c r="I34" s="141"/>
      <c r="J34" s="141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81"/>
    </row>
    <row r="35" spans="1:57" x14ac:dyDescent="0.15">
      <c r="A35" s="316"/>
      <c r="B35" s="141"/>
      <c r="C35" s="141"/>
      <c r="D35" s="141"/>
      <c r="E35" s="141"/>
      <c r="F35" s="141"/>
      <c r="G35" s="141"/>
      <c r="H35" s="141"/>
      <c r="I35" s="141"/>
      <c r="J35" s="141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81"/>
    </row>
    <row r="36" spans="1:57" x14ac:dyDescent="0.15">
      <c r="A36" s="316">
        <v>5</v>
      </c>
      <c r="B36" s="141"/>
      <c r="C36" s="141"/>
      <c r="D36" s="141" t="s">
        <v>40</v>
      </c>
      <c r="E36" s="141"/>
      <c r="F36" s="141"/>
      <c r="G36" s="141"/>
      <c r="H36" s="141"/>
      <c r="I36" s="141"/>
      <c r="J36" s="141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81"/>
    </row>
    <row r="37" spans="1:57" x14ac:dyDescent="0.15">
      <c r="A37" s="316"/>
      <c r="B37" s="141"/>
      <c r="C37" s="141"/>
      <c r="D37" s="141"/>
      <c r="E37" s="141"/>
      <c r="F37" s="141"/>
      <c r="G37" s="141"/>
      <c r="H37" s="141"/>
      <c r="I37" s="141"/>
      <c r="J37" s="141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81"/>
    </row>
    <row r="38" spans="1:57" x14ac:dyDescent="0.15">
      <c r="A38" s="316">
        <v>6</v>
      </c>
      <c r="B38" s="141"/>
      <c r="C38" s="141"/>
      <c r="D38" s="141" t="s">
        <v>41</v>
      </c>
      <c r="E38" s="141"/>
      <c r="F38" s="141"/>
      <c r="G38" s="141"/>
      <c r="H38" s="141"/>
      <c r="I38" s="141"/>
      <c r="J38" s="141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81"/>
    </row>
    <row r="39" spans="1:57" x14ac:dyDescent="0.15">
      <c r="A39" s="316"/>
      <c r="B39" s="141"/>
      <c r="C39" s="141"/>
      <c r="D39" s="141"/>
      <c r="E39" s="141"/>
      <c r="F39" s="141"/>
      <c r="G39" s="141"/>
      <c r="H39" s="141"/>
      <c r="I39" s="141"/>
      <c r="J39" s="141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81"/>
    </row>
    <row r="40" spans="1:57" x14ac:dyDescent="0.15">
      <c r="A40" s="316">
        <v>7</v>
      </c>
      <c r="B40" s="141"/>
      <c r="C40" s="141"/>
      <c r="D40" s="141" t="s">
        <v>41</v>
      </c>
      <c r="E40" s="141"/>
      <c r="F40" s="141"/>
      <c r="G40" s="141"/>
      <c r="H40" s="141"/>
      <c r="I40" s="141"/>
      <c r="J40" s="141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81"/>
    </row>
    <row r="41" spans="1:57" ht="15.75" thickBot="1" x14ac:dyDescent="0.2">
      <c r="A41" s="368"/>
      <c r="B41" s="183"/>
      <c r="C41" s="183"/>
      <c r="D41" s="183"/>
      <c r="E41" s="183"/>
      <c r="F41" s="183"/>
      <c r="G41" s="183"/>
      <c r="H41" s="183"/>
      <c r="I41" s="183"/>
      <c r="J41" s="18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4"/>
    </row>
    <row r="42" spans="1:57" x14ac:dyDescent="0.15">
      <c r="A42" s="150" t="s">
        <v>468</v>
      </c>
      <c r="B42" s="150"/>
      <c r="C42" s="150"/>
      <c r="D42" s="150"/>
      <c r="E42" s="150"/>
      <c r="F42" s="150"/>
      <c r="G42" s="150"/>
      <c r="H42" s="150"/>
      <c r="K42" s="248" t="s">
        <v>533</v>
      </c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</row>
    <row r="43" spans="1:57" ht="15.75" thickBot="1" x14ac:dyDescent="0.2">
      <c r="A43" s="150"/>
      <c r="B43" s="150"/>
      <c r="C43" s="150"/>
      <c r="D43" s="150"/>
      <c r="E43" s="150"/>
      <c r="F43" s="150"/>
      <c r="G43" s="150"/>
      <c r="H43" s="150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</row>
    <row r="44" spans="1:57" ht="19.5" customHeight="1" x14ac:dyDescent="0.15">
      <c r="A44" s="315" t="s">
        <v>481</v>
      </c>
      <c r="B44" s="189"/>
      <c r="C44" s="189"/>
      <c r="D44" s="189" t="s">
        <v>486</v>
      </c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 t="s">
        <v>4</v>
      </c>
      <c r="V44" s="189"/>
      <c r="W44" s="189"/>
      <c r="X44" s="189"/>
      <c r="Y44" s="189"/>
      <c r="Z44" s="189"/>
      <c r="AA44" s="189" t="s">
        <v>5</v>
      </c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 t="s">
        <v>23</v>
      </c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90"/>
    </row>
    <row r="45" spans="1:57" x14ac:dyDescent="0.15">
      <c r="A45" s="316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81"/>
    </row>
    <row r="46" spans="1:57" x14ac:dyDescent="0.15">
      <c r="A46" s="316">
        <v>1</v>
      </c>
      <c r="B46" s="141"/>
      <c r="C46" s="141"/>
      <c r="D46" s="141" t="s">
        <v>489</v>
      </c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81"/>
    </row>
    <row r="47" spans="1:57" x14ac:dyDescent="0.15">
      <c r="A47" s="316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81"/>
    </row>
    <row r="48" spans="1:57" x14ac:dyDescent="0.15">
      <c r="A48" s="316">
        <v>2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81"/>
    </row>
    <row r="49" spans="1:57" x14ac:dyDescent="0.15">
      <c r="A49" s="316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81"/>
    </row>
    <row r="50" spans="1:57" x14ac:dyDescent="0.15">
      <c r="A50" s="316">
        <v>3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81"/>
    </row>
    <row r="51" spans="1:57" x14ac:dyDescent="0.15">
      <c r="A51" s="316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81"/>
    </row>
    <row r="52" spans="1:57" x14ac:dyDescent="0.15">
      <c r="A52" s="316">
        <v>4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81"/>
    </row>
    <row r="53" spans="1:57" x14ac:dyDescent="0.15">
      <c r="A53" s="316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81"/>
    </row>
    <row r="54" spans="1:57" x14ac:dyDescent="0.15">
      <c r="A54" s="316">
        <v>5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81"/>
    </row>
    <row r="55" spans="1:57" x14ac:dyDescent="0.15">
      <c r="A55" s="316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81"/>
    </row>
    <row r="56" spans="1:57" x14ac:dyDescent="0.15">
      <c r="A56" s="316">
        <v>6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81"/>
    </row>
    <row r="57" spans="1:57" x14ac:dyDescent="0.15">
      <c r="A57" s="316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81"/>
    </row>
    <row r="58" spans="1:57" x14ac:dyDescent="0.15">
      <c r="A58" s="316">
        <v>7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81"/>
    </row>
    <row r="59" spans="1:57" x14ac:dyDescent="0.15">
      <c r="A59" s="316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81"/>
    </row>
    <row r="60" spans="1:57" x14ac:dyDescent="0.15">
      <c r="A60" s="316">
        <v>8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81"/>
    </row>
    <row r="61" spans="1:57" x14ac:dyDescent="0.15">
      <c r="A61" s="316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81"/>
    </row>
    <row r="62" spans="1:57" x14ac:dyDescent="0.15">
      <c r="A62" s="316">
        <v>9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81"/>
    </row>
    <row r="63" spans="1:57" x14ac:dyDescent="0.15">
      <c r="A63" s="316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81"/>
    </row>
    <row r="64" spans="1:57" x14ac:dyDescent="0.15">
      <c r="A64" s="316">
        <v>10</v>
      </c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81"/>
    </row>
    <row r="65" spans="1:57" x14ac:dyDescent="0.15">
      <c r="A65" s="316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81"/>
    </row>
    <row r="66" spans="1:57" x14ac:dyDescent="0.15">
      <c r="A66" s="316">
        <v>11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81"/>
    </row>
    <row r="67" spans="1:57" x14ac:dyDescent="0.15">
      <c r="A67" s="316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81"/>
    </row>
    <row r="68" spans="1:57" x14ac:dyDescent="0.15">
      <c r="A68" s="316">
        <v>12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81"/>
    </row>
    <row r="69" spans="1:57" ht="15.75" thickBot="1" x14ac:dyDescent="0.2">
      <c r="A69" s="368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/>
      <c r="BB69" s="183"/>
      <c r="BC69" s="183"/>
      <c r="BD69" s="183"/>
      <c r="BE69" s="184"/>
    </row>
    <row r="71" spans="1:57" x14ac:dyDescent="0.15">
      <c r="A71" s="221" t="s">
        <v>59</v>
      </c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</row>
    <row r="73" spans="1:57" x14ac:dyDescent="0.15">
      <c r="A73" s="369" t="s">
        <v>494</v>
      </c>
      <c r="B73" s="369"/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</row>
    <row r="75" spans="1:57" x14ac:dyDescent="0.15">
      <c r="B75" s="173"/>
      <c r="C75" s="173"/>
      <c r="D75" s="173"/>
      <c r="E75" s="173"/>
      <c r="F75" s="173" t="str">
        <f>"令和"&amp;入力シート!B1&amp;"年"</f>
        <v>令和8年</v>
      </c>
      <c r="G75" s="173"/>
      <c r="H75" s="173"/>
      <c r="I75" s="173"/>
      <c r="J75" s="213"/>
      <c r="K75" s="213"/>
      <c r="L75" s="213"/>
      <c r="M75" s="213"/>
      <c r="N75" s="213" t="s">
        <v>465</v>
      </c>
      <c r="O75" s="213"/>
      <c r="P75" s="9"/>
      <c r="Q75" s="213"/>
      <c r="R75" s="213"/>
      <c r="S75" s="213" t="s">
        <v>464</v>
      </c>
      <c r="T75" s="213"/>
    </row>
    <row r="76" spans="1:57" ht="19.5" customHeight="1" x14ac:dyDescent="0.15">
      <c r="F76" s="134"/>
      <c r="G76" s="134"/>
      <c r="H76" s="134"/>
      <c r="I76" s="134"/>
      <c r="J76" s="182" t="str">
        <f>IF(入力シート!B3="","",INDEX(入力シート!$G$2:$L$100,MATCH(入力シート!$B$3,入力シート!$G$2:$G$100,0),4))&amp;"中学校体育連盟"</f>
        <v>中学校体育連盟</v>
      </c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213" t="s">
        <v>10</v>
      </c>
      <c r="AA76" s="213"/>
      <c r="AB76" s="213"/>
      <c r="AC76" s="213"/>
      <c r="AD76" s="213"/>
      <c r="AE76" s="213"/>
      <c r="AF76" s="136" t="str">
        <f>IF(入力シート!B3="","",INDEX(入力シート!$G$2:$L$100,MATCH(入力シート!$B$3,入力シート!$G$2:$G$100,0),5))</f>
        <v/>
      </c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221" t="s">
        <v>11</v>
      </c>
      <c r="AT76" s="221"/>
      <c r="AU76" s="221"/>
      <c r="AV76" s="221"/>
      <c r="AW76" s="221"/>
      <c r="AX76" s="9"/>
      <c r="AY76" s="221"/>
      <c r="AZ76" s="221"/>
      <c r="BA76" s="221"/>
      <c r="BB76" s="221"/>
      <c r="BC76" s="221"/>
    </row>
  </sheetData>
  <mergeCells count="184">
    <mergeCell ref="A1:BE2"/>
    <mergeCell ref="C4:I5"/>
    <mergeCell ref="J4:AN5"/>
    <mergeCell ref="C6:O7"/>
    <mergeCell ref="S6:AV7"/>
    <mergeCell ref="A9:H10"/>
    <mergeCell ref="I9:AA10"/>
    <mergeCell ref="AB9:AL10"/>
    <mergeCell ref="AM9:BE10"/>
    <mergeCell ref="A13:H14"/>
    <mergeCell ref="I13:S14"/>
    <mergeCell ref="T13:AA14"/>
    <mergeCell ref="AB13:AL14"/>
    <mergeCell ref="AM13:AT14"/>
    <mergeCell ref="AU13:BE14"/>
    <mergeCell ref="A11:H12"/>
    <mergeCell ref="I11:S12"/>
    <mergeCell ref="T11:AA12"/>
    <mergeCell ref="AB11:AL12"/>
    <mergeCell ref="AM11:AT12"/>
    <mergeCell ref="AU11:BE12"/>
    <mergeCell ref="A18:H19"/>
    <mergeCell ref="I18:S19"/>
    <mergeCell ref="T18:AA19"/>
    <mergeCell ref="AB18:AL19"/>
    <mergeCell ref="AM18:AT19"/>
    <mergeCell ref="AU18:BE19"/>
    <mergeCell ref="A15:H17"/>
    <mergeCell ref="I15:S16"/>
    <mergeCell ref="T15:AA17"/>
    <mergeCell ref="AB15:AL16"/>
    <mergeCell ref="AM15:AT17"/>
    <mergeCell ref="AU15:BE16"/>
    <mergeCell ref="I17:S17"/>
    <mergeCell ref="AB17:AL17"/>
    <mergeCell ref="AU17:BE17"/>
    <mergeCell ref="A22:H23"/>
    <mergeCell ref="I22:S23"/>
    <mergeCell ref="T22:V23"/>
    <mergeCell ref="W22:AD23"/>
    <mergeCell ref="AE22:AI23"/>
    <mergeCell ref="AJ22:BE23"/>
    <mergeCell ref="A20:H21"/>
    <mergeCell ref="I20:S21"/>
    <mergeCell ref="T20:V21"/>
    <mergeCell ref="W20:AD21"/>
    <mergeCell ref="AE20:AI21"/>
    <mergeCell ref="AJ20:BE21"/>
    <mergeCell ref="A32:C33"/>
    <mergeCell ref="A34:C35"/>
    <mergeCell ref="A28:C29"/>
    <mergeCell ref="A30:C31"/>
    <mergeCell ref="AO24:AU25"/>
    <mergeCell ref="A26:C27"/>
    <mergeCell ref="AP26:BE27"/>
    <mergeCell ref="D26:J27"/>
    <mergeCell ref="A24:H25"/>
    <mergeCell ref="I24:T25"/>
    <mergeCell ref="U24:W25"/>
    <mergeCell ref="X24:AB25"/>
    <mergeCell ref="AF24:AK25"/>
    <mergeCell ref="AL24:AN25"/>
    <mergeCell ref="AP28:BE29"/>
    <mergeCell ref="D30:J31"/>
    <mergeCell ref="K30:X31"/>
    <mergeCell ref="Y30:AA31"/>
    <mergeCell ref="AB30:AO31"/>
    <mergeCell ref="AP30:BE31"/>
    <mergeCell ref="K26:X27"/>
    <mergeCell ref="Y26:AA27"/>
    <mergeCell ref="AB26:AO27"/>
    <mergeCell ref="D28:J29"/>
    <mergeCell ref="A42:H43"/>
    <mergeCell ref="K42:AY43"/>
    <mergeCell ref="A44:C45"/>
    <mergeCell ref="D44:T45"/>
    <mergeCell ref="U44:Z45"/>
    <mergeCell ref="AA44:AQ45"/>
    <mergeCell ref="AR44:BE45"/>
    <mergeCell ref="A40:C41"/>
    <mergeCell ref="A36:C37"/>
    <mergeCell ref="A38:C39"/>
    <mergeCell ref="D40:J41"/>
    <mergeCell ref="K40:X41"/>
    <mergeCell ref="Y40:AA41"/>
    <mergeCell ref="AB40:AO41"/>
    <mergeCell ref="AP40:BE41"/>
    <mergeCell ref="D36:J37"/>
    <mergeCell ref="K36:X37"/>
    <mergeCell ref="Y36:AA37"/>
    <mergeCell ref="AB36:AO37"/>
    <mergeCell ref="AP36:BE37"/>
    <mergeCell ref="D38:J39"/>
    <mergeCell ref="K38:X39"/>
    <mergeCell ref="Y38:AA39"/>
    <mergeCell ref="AB38:AO39"/>
    <mergeCell ref="A48:C49"/>
    <mergeCell ref="D48:T49"/>
    <mergeCell ref="U48:Z49"/>
    <mergeCell ref="AA48:AQ49"/>
    <mergeCell ref="AR48:BE49"/>
    <mergeCell ref="A46:C47"/>
    <mergeCell ref="D46:T47"/>
    <mergeCell ref="U46:Z47"/>
    <mergeCell ref="AA46:AQ47"/>
    <mergeCell ref="AR46:BE47"/>
    <mergeCell ref="A52:C53"/>
    <mergeCell ref="D52:T53"/>
    <mergeCell ref="U52:Z53"/>
    <mergeCell ref="AA52:AQ53"/>
    <mergeCell ref="AR52:BE53"/>
    <mergeCell ref="A50:C51"/>
    <mergeCell ref="D50:T51"/>
    <mergeCell ref="U50:Z51"/>
    <mergeCell ref="AA50:AQ51"/>
    <mergeCell ref="AR50:BE51"/>
    <mergeCell ref="A56:C57"/>
    <mergeCell ref="D56:T57"/>
    <mergeCell ref="U56:Z57"/>
    <mergeCell ref="AA56:AQ57"/>
    <mergeCell ref="AR56:BE57"/>
    <mergeCell ref="A54:C55"/>
    <mergeCell ref="D54:T55"/>
    <mergeCell ref="U54:Z55"/>
    <mergeCell ref="AA54:AQ55"/>
    <mergeCell ref="AR54:BE55"/>
    <mergeCell ref="A60:C61"/>
    <mergeCell ref="D60:T61"/>
    <mergeCell ref="U60:Z61"/>
    <mergeCell ref="AA60:AQ61"/>
    <mergeCell ref="AR60:BE61"/>
    <mergeCell ref="A58:C59"/>
    <mergeCell ref="D58:T59"/>
    <mergeCell ref="U58:Z59"/>
    <mergeCell ref="AA58:AQ59"/>
    <mergeCell ref="AR58:BE59"/>
    <mergeCell ref="A64:C65"/>
    <mergeCell ref="D64:T65"/>
    <mergeCell ref="U64:Z65"/>
    <mergeCell ref="AA64:AQ65"/>
    <mergeCell ref="AR64:BE65"/>
    <mergeCell ref="A62:C63"/>
    <mergeCell ref="D62:T63"/>
    <mergeCell ref="U62:Z63"/>
    <mergeCell ref="AA62:AQ63"/>
    <mergeCell ref="AR62:BE63"/>
    <mergeCell ref="A68:C69"/>
    <mergeCell ref="D68:T69"/>
    <mergeCell ref="U68:Z69"/>
    <mergeCell ref="AA68:AQ69"/>
    <mergeCell ref="AR68:BE69"/>
    <mergeCell ref="A66:C67"/>
    <mergeCell ref="D66:T67"/>
    <mergeCell ref="U66:Z67"/>
    <mergeCell ref="AA66:AQ67"/>
    <mergeCell ref="AR66:BE67"/>
    <mergeCell ref="F76:I76"/>
    <mergeCell ref="J76:Y76"/>
    <mergeCell ref="Z76:AE76"/>
    <mergeCell ref="AF76:AR76"/>
    <mergeCell ref="AS76:AW76"/>
    <mergeCell ref="AY76:BC76"/>
    <mergeCell ref="A71:AK71"/>
    <mergeCell ref="A73:BE73"/>
    <mergeCell ref="J75:M75"/>
    <mergeCell ref="N75:O75"/>
    <mergeCell ref="Q75:R75"/>
    <mergeCell ref="S75:T75"/>
    <mergeCell ref="B75:E75"/>
    <mergeCell ref="F75:I75"/>
    <mergeCell ref="AP38:BE39"/>
    <mergeCell ref="K28:X29"/>
    <mergeCell ref="Y28:AA29"/>
    <mergeCell ref="AB28:AO29"/>
    <mergeCell ref="D32:J33"/>
    <mergeCell ref="K32:X33"/>
    <mergeCell ref="Y32:AA33"/>
    <mergeCell ref="AB32:AO33"/>
    <mergeCell ref="AP32:BE33"/>
    <mergeCell ref="D34:J35"/>
    <mergeCell ref="K34:X35"/>
    <mergeCell ref="Y34:AA35"/>
    <mergeCell ref="AB34:AO35"/>
    <mergeCell ref="AP34:BE35"/>
  </mergeCells>
  <phoneticPr fontId="2"/>
  <dataValidations count="1">
    <dataValidation type="list" allowBlank="1" showDropDown="1" showInputMessage="1" showErrorMessage="1" sqref="AU17:BE17 I17:S17 AB17:AL17" xr:uid="{A3BD2243-3684-4A95-9B16-1AEFDB9497E3}">
      <formula1>$BW$3:$BW$6</formula1>
    </dataValidation>
  </dataValidations>
  <pageMargins left="0.43307086614173229" right="0.35433070866141736" top="0.39370078740157483" bottom="0.35433070866141736" header="0.51181102362204722" footer="0.51181102362204722"/>
  <pageSetup paperSize="9" scale="74" orientation="portrait" r:id="rId1"/>
  <headerFooter alignWithMargins="0"/>
  <rowBreaks count="1" manualBreakCount="1">
    <brk id="77" max="47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X44"/>
  <sheetViews>
    <sheetView view="pageBreakPreview" zoomScale="95" zoomScaleNormal="100" zoomScaleSheetLayoutView="95" workbookViewId="0">
      <selection activeCell="D3" sqref="D3:F3"/>
    </sheetView>
  </sheetViews>
  <sheetFormatPr defaultColWidth="9" defaultRowHeight="15" x14ac:dyDescent="0.15"/>
  <cols>
    <col min="1" max="1" width="8.375" style="13" customWidth="1"/>
    <col min="2" max="2" width="7.5" style="49" customWidth="1"/>
    <col min="3" max="3" width="6.25" style="49" customWidth="1"/>
    <col min="4" max="4" width="13.875" style="49" customWidth="1"/>
    <col min="5" max="5" width="12.75" style="49" customWidth="1"/>
    <col min="6" max="9" width="12.125" style="49" customWidth="1"/>
    <col min="10" max="62" width="2.625" style="49" customWidth="1"/>
    <col min="63" max="16384" width="9" style="49"/>
  </cols>
  <sheetData>
    <row r="1" spans="1:50" ht="18" customHeight="1" x14ac:dyDescent="0.15">
      <c r="A1" s="245" t="str">
        <f>"令和"&amp;入力シート!B1&amp;"年度　第"&amp;入力シート!B2&amp;"回　　佐賀県中学校総合体育大会"</f>
        <v>令和8年度　第63回　　佐賀県中学校総合体育大会</v>
      </c>
      <c r="B1" s="245"/>
      <c r="C1" s="245"/>
      <c r="D1" s="245"/>
      <c r="E1" s="245"/>
      <c r="F1" s="245"/>
      <c r="G1" s="245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50" ht="6" customHeight="1" x14ac:dyDescent="0.15"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50" ht="24" customHeight="1" x14ac:dyDescent="0.15">
      <c r="D3" s="451" t="s">
        <v>415</v>
      </c>
      <c r="E3" s="452"/>
      <c r="F3" s="453"/>
      <c r="G3" s="75" t="s">
        <v>501</v>
      </c>
      <c r="H3" s="62"/>
      <c r="I3" s="62"/>
      <c r="J3" s="61"/>
      <c r="K3" s="61"/>
      <c r="L3" s="61"/>
      <c r="M3" s="61"/>
      <c r="N3" s="61"/>
      <c r="O3" s="61"/>
      <c r="P3" s="61"/>
      <c r="Q3" s="61"/>
      <c r="R3" s="61"/>
      <c r="S3" s="61"/>
      <c r="V3" s="39"/>
      <c r="W3" s="39"/>
      <c r="X3" s="39"/>
      <c r="Y3" s="39"/>
      <c r="Z3" s="39"/>
      <c r="AA3" s="39"/>
      <c r="AB3" s="39"/>
    </row>
    <row r="4" spans="1:50" ht="15" customHeight="1" x14ac:dyDescent="0.15">
      <c r="A4" s="173" t="s">
        <v>56</v>
      </c>
      <c r="B4" s="173"/>
      <c r="D4" s="62"/>
      <c r="E4" s="62"/>
      <c r="F4" s="62"/>
      <c r="G4" s="62"/>
      <c r="H4" s="62"/>
      <c r="I4" s="62"/>
      <c r="J4" s="61"/>
      <c r="K4" s="61"/>
      <c r="L4" s="61"/>
      <c r="M4" s="61"/>
      <c r="N4" s="61"/>
      <c r="O4" s="61"/>
      <c r="P4" s="61"/>
      <c r="Q4" s="61"/>
      <c r="R4" s="61"/>
      <c r="S4" s="61"/>
      <c r="U4" s="39"/>
      <c r="V4" s="39"/>
      <c r="W4" s="39"/>
      <c r="X4" s="39"/>
      <c r="Y4" s="39"/>
      <c r="Z4" s="39"/>
      <c r="AA4" s="39"/>
      <c r="AB4" s="39"/>
    </row>
    <row r="5" spans="1:50" ht="24" customHeight="1" x14ac:dyDescent="0.15">
      <c r="B5" s="63"/>
      <c r="C5" s="16" t="s">
        <v>536</v>
      </c>
      <c r="F5" s="64"/>
      <c r="H5" s="62"/>
      <c r="I5" s="62"/>
      <c r="J5" s="65"/>
      <c r="K5" s="65"/>
      <c r="L5" s="65"/>
      <c r="M5" s="65"/>
      <c r="N5" s="65"/>
      <c r="O5" s="65"/>
      <c r="P5" s="65"/>
      <c r="Q5" s="65"/>
      <c r="R5" s="65"/>
      <c r="S5" s="65"/>
      <c r="T5" s="28"/>
      <c r="U5" s="28"/>
      <c r="V5" s="28"/>
      <c r="W5" s="66"/>
      <c r="X5" s="39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Q5" s="9"/>
      <c r="AR5" s="16"/>
      <c r="AS5" s="16"/>
      <c r="AT5" s="66"/>
      <c r="AU5" s="66"/>
      <c r="AV5" s="66"/>
      <c r="AW5" s="66"/>
      <c r="AX5" s="39"/>
    </row>
    <row r="6" spans="1:50" ht="14.25" customHeight="1" thickBot="1" x14ac:dyDescent="0.2">
      <c r="A6" s="9"/>
      <c r="B6" s="16" t="s">
        <v>423</v>
      </c>
      <c r="C6" s="16"/>
      <c r="D6" s="16"/>
      <c r="E6" s="16"/>
      <c r="G6" s="76" t="s">
        <v>118</v>
      </c>
      <c r="J6" s="16"/>
      <c r="K6" s="16"/>
      <c r="L6" s="16"/>
      <c r="M6" s="16"/>
      <c r="N6" s="16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</row>
    <row r="7" spans="1:50" ht="27" customHeight="1" x14ac:dyDescent="0.15">
      <c r="A7" s="446" t="s">
        <v>57</v>
      </c>
      <c r="B7" s="447"/>
      <c r="C7" s="232" t="str">
        <f>IF(入力シート!B3="","",INDEX(入力シート!$G$2:$L$100,MATCH(入力シート!$B$3,入力シート!$G$2:$G$100,0),4))</f>
        <v/>
      </c>
      <c r="D7" s="232"/>
      <c r="E7" s="232"/>
      <c r="F7" s="68" t="s">
        <v>5</v>
      </c>
      <c r="G7" s="44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H7" s="449"/>
      <c r="I7" s="450"/>
    </row>
    <row r="8" spans="1:50" ht="27" customHeight="1" x14ac:dyDescent="0.15">
      <c r="A8" s="444" t="s">
        <v>376</v>
      </c>
      <c r="B8" s="445"/>
      <c r="C8" s="142"/>
      <c r="D8" s="143"/>
      <c r="E8" s="144"/>
      <c r="F8" s="51" t="s">
        <v>383</v>
      </c>
      <c r="G8" s="193" t="s">
        <v>425</v>
      </c>
      <c r="H8" s="193"/>
      <c r="I8" s="194"/>
    </row>
    <row r="9" spans="1:50" ht="27" customHeight="1" x14ac:dyDescent="0.15">
      <c r="A9" s="444" t="s">
        <v>2</v>
      </c>
      <c r="B9" s="445"/>
      <c r="C9" s="142"/>
      <c r="D9" s="143"/>
      <c r="E9" s="144"/>
      <c r="F9" s="51" t="s">
        <v>383</v>
      </c>
      <c r="G9" s="193" t="s">
        <v>425</v>
      </c>
      <c r="H9" s="193"/>
      <c r="I9" s="194"/>
    </row>
    <row r="10" spans="1:50" ht="27" customHeight="1" x14ac:dyDescent="0.15">
      <c r="A10" s="444" t="s">
        <v>6</v>
      </c>
      <c r="B10" s="445"/>
      <c r="C10" s="142"/>
      <c r="D10" s="143"/>
      <c r="E10" s="144"/>
      <c r="F10" s="51" t="s">
        <v>383</v>
      </c>
      <c r="G10" s="193" t="s">
        <v>426</v>
      </c>
      <c r="H10" s="193"/>
      <c r="I10" s="194"/>
    </row>
    <row r="11" spans="1:50" ht="20.100000000000001" customHeight="1" x14ac:dyDescent="0.15">
      <c r="A11" s="411" t="s">
        <v>417</v>
      </c>
      <c r="B11" s="385"/>
      <c r="C11" s="12"/>
      <c r="D11" s="12" t="s">
        <v>427</v>
      </c>
      <c r="E11" s="12" t="s">
        <v>428</v>
      </c>
      <c r="F11" s="73" t="s">
        <v>429</v>
      </c>
      <c r="G11" s="12" t="s">
        <v>430</v>
      </c>
      <c r="H11" s="12" t="s">
        <v>431</v>
      </c>
      <c r="I11" s="52" t="s">
        <v>432</v>
      </c>
    </row>
    <row r="12" spans="1:50" ht="25.5" customHeight="1" x14ac:dyDescent="0.15">
      <c r="A12" s="299"/>
      <c r="B12" s="375"/>
      <c r="C12" s="12" t="s">
        <v>418</v>
      </c>
      <c r="D12" s="12"/>
      <c r="E12" s="12"/>
      <c r="F12" s="51"/>
      <c r="G12" s="12"/>
      <c r="H12" s="12"/>
      <c r="I12" s="52"/>
    </row>
    <row r="13" spans="1:50" ht="25.5" customHeight="1" x14ac:dyDescent="0.15">
      <c r="A13" s="412"/>
      <c r="B13" s="388"/>
      <c r="C13" s="12" t="s">
        <v>419</v>
      </c>
      <c r="D13" s="12"/>
      <c r="E13" s="12"/>
      <c r="F13" s="51"/>
      <c r="G13" s="12"/>
      <c r="H13" s="12"/>
      <c r="I13" s="52"/>
    </row>
    <row r="14" spans="1:50" ht="18.75" x14ac:dyDescent="0.15">
      <c r="A14" s="53" t="s">
        <v>422</v>
      </c>
      <c r="B14" s="54" t="s">
        <v>1</v>
      </c>
      <c r="C14" s="258" t="s">
        <v>420</v>
      </c>
      <c r="D14" s="258"/>
      <c r="E14" s="258" t="s">
        <v>36</v>
      </c>
      <c r="F14" s="258"/>
      <c r="G14" s="54" t="s">
        <v>4</v>
      </c>
      <c r="H14" s="54" t="s">
        <v>421</v>
      </c>
      <c r="I14" s="57" t="s">
        <v>433</v>
      </c>
    </row>
    <row r="15" spans="1:50" ht="25.5" customHeight="1" x14ac:dyDescent="0.15">
      <c r="A15" s="53">
        <v>1</v>
      </c>
      <c r="B15" s="54"/>
      <c r="C15" s="258" t="s">
        <v>434</v>
      </c>
      <c r="D15" s="258"/>
      <c r="E15" s="258"/>
      <c r="F15" s="258"/>
      <c r="G15" s="54"/>
      <c r="H15" s="54"/>
      <c r="I15" s="57"/>
    </row>
    <row r="16" spans="1:50" ht="25.5" customHeight="1" x14ac:dyDescent="0.15">
      <c r="A16" s="53">
        <v>2</v>
      </c>
      <c r="B16" s="54"/>
      <c r="C16" s="258" t="s">
        <v>434</v>
      </c>
      <c r="D16" s="258"/>
      <c r="E16" s="258"/>
      <c r="F16" s="258"/>
      <c r="G16" s="54"/>
      <c r="H16" s="54"/>
      <c r="I16" s="57"/>
    </row>
    <row r="17" spans="1:30" ht="25.5" customHeight="1" x14ac:dyDescent="0.15">
      <c r="A17" s="53">
        <v>3</v>
      </c>
      <c r="B17" s="54"/>
      <c r="C17" s="258" t="s">
        <v>434</v>
      </c>
      <c r="D17" s="258"/>
      <c r="E17" s="258"/>
      <c r="F17" s="258"/>
      <c r="G17" s="54"/>
      <c r="H17" s="54"/>
      <c r="I17" s="57"/>
    </row>
    <row r="18" spans="1:30" ht="25.5" customHeight="1" x14ac:dyDescent="0.15">
      <c r="A18" s="53">
        <v>4</v>
      </c>
      <c r="B18" s="54"/>
      <c r="C18" s="258" t="s">
        <v>434</v>
      </c>
      <c r="D18" s="258"/>
      <c r="E18" s="258"/>
      <c r="F18" s="258"/>
      <c r="G18" s="54"/>
      <c r="H18" s="54"/>
      <c r="I18" s="57"/>
    </row>
    <row r="19" spans="1:30" ht="25.5" customHeight="1" x14ac:dyDescent="0.15">
      <c r="A19" s="53">
        <v>5</v>
      </c>
      <c r="B19" s="54"/>
      <c r="C19" s="258" t="s">
        <v>434</v>
      </c>
      <c r="D19" s="258"/>
      <c r="E19" s="258"/>
      <c r="F19" s="258"/>
      <c r="G19" s="54"/>
      <c r="H19" s="54"/>
      <c r="I19" s="57"/>
    </row>
    <row r="20" spans="1:30" ht="25.5" customHeight="1" x14ac:dyDescent="0.15">
      <c r="A20" s="53">
        <v>6</v>
      </c>
      <c r="B20" s="54"/>
      <c r="C20" s="258" t="s">
        <v>434</v>
      </c>
      <c r="D20" s="258"/>
      <c r="E20" s="258"/>
      <c r="F20" s="258"/>
      <c r="G20" s="54"/>
      <c r="H20" s="54"/>
      <c r="I20" s="57"/>
    </row>
    <row r="21" spans="1:30" ht="25.5" customHeight="1" x14ac:dyDescent="0.15">
      <c r="A21" s="53">
        <v>7</v>
      </c>
      <c r="B21" s="54"/>
      <c r="C21" s="258" t="s">
        <v>434</v>
      </c>
      <c r="D21" s="258"/>
      <c r="E21" s="258"/>
      <c r="F21" s="258"/>
      <c r="G21" s="54"/>
      <c r="H21" s="54"/>
      <c r="I21" s="57"/>
    </row>
    <row r="22" spans="1:30" ht="25.5" customHeight="1" x14ac:dyDescent="0.15">
      <c r="A22" s="53">
        <v>8</v>
      </c>
      <c r="B22" s="54"/>
      <c r="C22" s="258" t="s">
        <v>434</v>
      </c>
      <c r="D22" s="258"/>
      <c r="E22" s="258"/>
      <c r="F22" s="258"/>
      <c r="G22" s="54"/>
      <c r="H22" s="54"/>
      <c r="I22" s="57"/>
    </row>
    <row r="23" spans="1:30" ht="25.5" customHeight="1" x14ac:dyDescent="0.15">
      <c r="A23" s="53">
        <v>9</v>
      </c>
      <c r="B23" s="54"/>
      <c r="C23" s="258" t="s">
        <v>434</v>
      </c>
      <c r="D23" s="258"/>
      <c r="E23" s="258"/>
      <c r="F23" s="258"/>
      <c r="G23" s="54"/>
      <c r="H23" s="54"/>
      <c r="I23" s="57"/>
    </row>
    <row r="24" spans="1:30" ht="25.5" customHeight="1" x14ac:dyDescent="0.15">
      <c r="A24" s="53">
        <v>10</v>
      </c>
      <c r="B24" s="54"/>
      <c r="C24" s="258" t="s">
        <v>434</v>
      </c>
      <c r="D24" s="258"/>
      <c r="E24" s="258"/>
      <c r="F24" s="258"/>
      <c r="G24" s="54"/>
      <c r="H24" s="54"/>
      <c r="I24" s="57"/>
    </row>
    <row r="25" spans="1:30" ht="25.5" customHeight="1" x14ac:dyDescent="0.15">
      <c r="A25" s="53">
        <v>11</v>
      </c>
      <c r="B25" s="54"/>
      <c r="C25" s="258" t="s">
        <v>434</v>
      </c>
      <c r="D25" s="258"/>
      <c r="E25" s="258"/>
      <c r="F25" s="258"/>
      <c r="G25" s="54"/>
      <c r="H25" s="54"/>
      <c r="I25" s="57"/>
    </row>
    <row r="26" spans="1:30" ht="25.5" customHeight="1" x14ac:dyDescent="0.15">
      <c r="A26" s="53">
        <v>12</v>
      </c>
      <c r="B26" s="54"/>
      <c r="C26" s="258" t="s">
        <v>434</v>
      </c>
      <c r="D26" s="258"/>
      <c r="E26" s="258"/>
      <c r="F26" s="258"/>
      <c r="G26" s="54"/>
      <c r="H26" s="54"/>
      <c r="I26" s="57"/>
    </row>
    <row r="27" spans="1:30" ht="25.5" customHeight="1" x14ac:dyDescent="0.15">
      <c r="A27" s="53">
        <v>13</v>
      </c>
      <c r="B27" s="54"/>
      <c r="C27" s="258" t="s">
        <v>434</v>
      </c>
      <c r="D27" s="258"/>
      <c r="E27" s="258"/>
      <c r="F27" s="258"/>
      <c r="G27" s="54"/>
      <c r="H27" s="54"/>
      <c r="I27" s="57"/>
    </row>
    <row r="28" spans="1:30" ht="25.5" customHeight="1" x14ac:dyDescent="0.15">
      <c r="A28" s="53">
        <v>14</v>
      </c>
      <c r="B28" s="54"/>
      <c r="C28" s="258" t="s">
        <v>434</v>
      </c>
      <c r="D28" s="258"/>
      <c r="E28" s="258"/>
      <c r="F28" s="258"/>
      <c r="G28" s="54"/>
      <c r="H28" s="54"/>
      <c r="I28" s="57"/>
    </row>
    <row r="29" spans="1:30" ht="25.5" customHeight="1" x14ac:dyDescent="0.15">
      <c r="A29" s="53">
        <v>15</v>
      </c>
      <c r="B29" s="54"/>
      <c r="C29" s="258" t="s">
        <v>434</v>
      </c>
      <c r="D29" s="258"/>
      <c r="E29" s="258"/>
      <c r="F29" s="258"/>
      <c r="G29" s="54"/>
      <c r="H29" s="54"/>
      <c r="I29" s="57"/>
    </row>
    <row r="30" spans="1:30" ht="24.75" customHeight="1" x14ac:dyDescent="0.15">
      <c r="A30" s="53">
        <v>16</v>
      </c>
      <c r="B30" s="54"/>
      <c r="C30" s="258" t="s">
        <v>434</v>
      </c>
      <c r="D30" s="258"/>
      <c r="E30" s="258"/>
      <c r="F30" s="258"/>
      <c r="G30" s="54"/>
      <c r="H30" s="54"/>
      <c r="I30" s="57"/>
    </row>
    <row r="31" spans="1:30" ht="24" customHeight="1" x14ac:dyDescent="0.15">
      <c r="A31" s="53">
        <v>17</v>
      </c>
      <c r="B31" s="54"/>
      <c r="C31" s="258" t="s">
        <v>434</v>
      </c>
      <c r="D31" s="258"/>
      <c r="E31" s="258"/>
      <c r="F31" s="258"/>
      <c r="G31" s="54"/>
      <c r="H31" s="54"/>
      <c r="I31" s="57"/>
      <c r="J31" s="13"/>
      <c r="K31" s="13"/>
      <c r="L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24.75" customHeight="1" thickBot="1" x14ac:dyDescent="0.2">
      <c r="A32" s="55">
        <v>18</v>
      </c>
      <c r="B32" s="56"/>
      <c r="C32" s="259" t="s">
        <v>434</v>
      </c>
      <c r="D32" s="259"/>
      <c r="E32" s="259"/>
      <c r="F32" s="259"/>
      <c r="G32" s="56"/>
      <c r="H32" s="56"/>
      <c r="I32" s="77"/>
      <c r="J32" s="13"/>
      <c r="K32" s="13"/>
      <c r="L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5" x14ac:dyDescent="0.15">
      <c r="A33" s="49"/>
      <c r="B33" s="13" t="s">
        <v>8</v>
      </c>
      <c r="C33" s="13"/>
      <c r="F33" s="13"/>
      <c r="G33" s="13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5" ht="18.75" customHeight="1" x14ac:dyDescent="0.15">
      <c r="A34" s="49"/>
      <c r="B34" s="63">
        <f>COUNTA(E15:F32)</f>
        <v>0</v>
      </c>
      <c r="C34" s="58" t="s">
        <v>27</v>
      </c>
      <c r="D34" s="78" t="s">
        <v>537</v>
      </c>
      <c r="E34" s="295">
        <f>B34*1000</f>
        <v>0</v>
      </c>
      <c r="F34" s="295"/>
      <c r="G34" s="49" t="s">
        <v>9</v>
      </c>
      <c r="H34" s="13"/>
      <c r="I34" s="13"/>
    </row>
    <row r="35" spans="1:35" x14ac:dyDescent="0.15">
      <c r="A35" s="4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35" ht="13.5" customHeight="1" x14ac:dyDescent="0.15">
      <c r="A36" s="27" t="s">
        <v>59</v>
      </c>
      <c r="B36" s="27"/>
      <c r="C36" s="27"/>
      <c r="D36" s="27"/>
      <c r="E36" s="27"/>
      <c r="F36" s="27"/>
      <c r="G36" s="27"/>
      <c r="H36" s="27"/>
      <c r="I36" s="27"/>
    </row>
    <row r="37" spans="1:35" x14ac:dyDescent="0.15">
      <c r="K37" s="13"/>
      <c r="L37" s="13"/>
    </row>
    <row r="38" spans="1:35" x14ac:dyDescent="0.15">
      <c r="A38" s="135" t="s">
        <v>495</v>
      </c>
      <c r="B38" s="135"/>
      <c r="C38" s="135"/>
      <c r="D38" s="135"/>
      <c r="E38" s="135"/>
      <c r="F38" s="135"/>
      <c r="G38" s="135"/>
      <c r="H38" s="135"/>
      <c r="I38" s="135"/>
    </row>
    <row r="39" spans="1:35" ht="21" customHeight="1" x14ac:dyDescent="0.15">
      <c r="A39" s="74" t="str">
        <f>"令和"&amp;入力シート!B1&amp;"年"</f>
        <v>令和8年</v>
      </c>
      <c r="B39" s="135" t="s">
        <v>368</v>
      </c>
      <c r="C39" s="135"/>
      <c r="D39" s="455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E39" s="455"/>
      <c r="F39" s="13" t="s">
        <v>48</v>
      </c>
      <c r="G39" s="182" t="str">
        <f>IF(入力シート!B4="","",入力シート!B4)</f>
        <v xml:space="preserve"> </v>
      </c>
      <c r="H39" s="182" t="str">
        <f>IF(入力シート!D4="","",入力シート!D4)</f>
        <v/>
      </c>
      <c r="I39" s="13"/>
      <c r="K39" s="13"/>
      <c r="L39" s="13"/>
    </row>
    <row r="40" spans="1:35" ht="15" customHeight="1" x14ac:dyDescent="0.15">
      <c r="B40" s="27"/>
      <c r="C40" s="16"/>
      <c r="D40" s="13"/>
      <c r="E40" s="13"/>
      <c r="F40" s="13"/>
      <c r="G40" s="13"/>
      <c r="H40" s="13"/>
      <c r="I40" s="13"/>
      <c r="K40" s="13"/>
      <c r="L40" s="13"/>
    </row>
    <row r="41" spans="1:35" ht="15" customHeight="1" x14ac:dyDescent="0.15">
      <c r="A41" s="135" t="s">
        <v>516</v>
      </c>
      <c r="B41" s="135"/>
      <c r="C41" s="135"/>
      <c r="D41" s="135"/>
      <c r="E41" s="135"/>
      <c r="F41" s="135"/>
      <c r="G41" s="135"/>
      <c r="H41" s="135"/>
      <c r="I41" s="135"/>
    </row>
    <row r="42" spans="1:35" ht="21" customHeight="1" x14ac:dyDescent="0.15">
      <c r="A42" s="74" t="str">
        <f>"令和"&amp;入力シート!B1&amp;"年"</f>
        <v>令和8年</v>
      </c>
      <c r="B42" s="135" t="s">
        <v>368</v>
      </c>
      <c r="C42" s="135"/>
      <c r="D42" s="13"/>
      <c r="E42" s="13"/>
      <c r="F42" s="13"/>
      <c r="G42" s="13"/>
      <c r="H42" s="13"/>
      <c r="I42" s="13"/>
      <c r="K42" s="13"/>
      <c r="L42" s="13"/>
    </row>
    <row r="43" spans="1:35" ht="21.6" customHeight="1" x14ac:dyDescent="0.15">
      <c r="D43" s="454" t="str">
        <f>IF(入力シート!B3="","",INDEX(入力シート!$G$2:$L$100,MATCH(入力シート!$B$3,入力シート!$G$2:$G$100,0),4))&amp;"中学校体育連盟"</f>
        <v>中学校体育連盟</v>
      </c>
      <c r="E43" s="454"/>
      <c r="F43" s="13" t="s">
        <v>10</v>
      </c>
      <c r="G43" s="182" t="str">
        <f>IF(入力シート!B3="","",INDEX(入力シート!$G$2:$L$100,MATCH(入力シート!$B$3,入力シート!$G$2:$G$100,0),5))</f>
        <v/>
      </c>
      <c r="H43" s="182"/>
    </row>
    <row r="44" spans="1:35" x14ac:dyDescent="0.15"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</sheetData>
  <mergeCells count="63">
    <mergeCell ref="C32:D32"/>
    <mergeCell ref="E32:F32"/>
    <mergeCell ref="G39:H39"/>
    <mergeCell ref="G43:H43"/>
    <mergeCell ref="E34:F34"/>
    <mergeCell ref="D43:E43"/>
    <mergeCell ref="D39:E39"/>
    <mergeCell ref="B39:C39"/>
    <mergeCell ref="A38:I38"/>
    <mergeCell ref="A41:I41"/>
    <mergeCell ref="B42:C42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A11:B13"/>
    <mergeCell ref="C15:D15"/>
    <mergeCell ref="E15:F15"/>
    <mergeCell ref="C16:D16"/>
    <mergeCell ref="E16:F16"/>
    <mergeCell ref="C14:D14"/>
    <mergeCell ref="E14:F14"/>
    <mergeCell ref="A1:G1"/>
    <mergeCell ref="A9:B9"/>
    <mergeCell ref="A8:B8"/>
    <mergeCell ref="D3:F3"/>
    <mergeCell ref="C7:E7"/>
    <mergeCell ref="A4:B4"/>
    <mergeCell ref="A10:B10"/>
    <mergeCell ref="A7:B7"/>
    <mergeCell ref="G7:I7"/>
    <mergeCell ref="C8:E8"/>
    <mergeCell ref="G8:I8"/>
    <mergeCell ref="C9:E9"/>
    <mergeCell ref="G9:I9"/>
    <mergeCell ref="C10:E10"/>
    <mergeCell ref="G10:I10"/>
  </mergeCells>
  <phoneticPr fontId="2"/>
  <pageMargins left="0.43307086614173229" right="0.35433070866141736" top="0.39370078740157483" bottom="0.35433070866141736" header="0.51181102362204722" footer="0.51181102362204722"/>
  <pageSetup paperSize="9" scale="85" orientation="portrait" r:id="rId1"/>
  <headerFooter alignWithMargins="0"/>
  <rowBreaks count="1" manualBreakCount="1">
    <brk id="4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57AA-EFEB-4748-A5E3-0FF7196BF606}">
  <dimension ref="A1:Q41"/>
  <sheetViews>
    <sheetView view="pageBreakPreview" zoomScale="60" zoomScaleNormal="100" workbookViewId="0">
      <selection activeCell="L51" sqref="L51"/>
    </sheetView>
  </sheetViews>
  <sheetFormatPr defaultColWidth="8.75" defaultRowHeight="15" x14ac:dyDescent="0.15"/>
  <cols>
    <col min="1" max="1" width="5.625" style="9" customWidth="1"/>
    <col min="2" max="2" width="7.5" style="16" customWidth="1"/>
    <col min="3" max="3" width="22.5" style="16" customWidth="1"/>
    <col min="4" max="4" width="6.875" style="16" customWidth="1"/>
    <col min="5" max="5" width="7.5" style="16" customWidth="1"/>
    <col min="6" max="6" width="4.375" style="16" customWidth="1"/>
    <col min="7" max="7" width="20" style="16" customWidth="1"/>
    <col min="8" max="8" width="2.375" style="16" customWidth="1"/>
    <col min="9" max="9" width="4.375" style="16" customWidth="1"/>
    <col min="10" max="16384" width="8.75" style="16"/>
  </cols>
  <sheetData>
    <row r="1" spans="1:9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</row>
    <row r="2" spans="1:9" ht="7.5" customHeight="1" x14ac:dyDescent="0.15"/>
    <row r="3" spans="1:9" ht="22.5" customHeight="1" x14ac:dyDescent="0.15">
      <c r="C3" s="113" t="s">
        <v>7</v>
      </c>
      <c r="D3" s="29"/>
      <c r="E3" s="150" t="s">
        <v>441</v>
      </c>
      <c r="F3" s="150"/>
      <c r="G3" s="150"/>
      <c r="H3" s="150"/>
      <c r="I3" s="150"/>
    </row>
    <row r="4" spans="1:9" ht="4.5" customHeight="1" x14ac:dyDescent="0.15">
      <c r="C4" s="29"/>
      <c r="D4" s="29"/>
      <c r="F4" s="75"/>
    </row>
    <row r="5" spans="1:9" ht="18.75" x14ac:dyDescent="0.15">
      <c r="B5" s="63"/>
      <c r="C5" s="16" t="s">
        <v>115</v>
      </c>
      <c r="E5" s="49"/>
      <c r="F5" s="64"/>
    </row>
    <row r="6" spans="1:9" x14ac:dyDescent="0.15">
      <c r="B6" s="16" t="s">
        <v>75</v>
      </c>
      <c r="F6" s="16" t="s">
        <v>114</v>
      </c>
      <c r="G6" s="103"/>
    </row>
    <row r="7" spans="1:9" ht="6.75" customHeight="1" thickBot="1" x14ac:dyDescent="0.2"/>
    <row r="8" spans="1:9" ht="21.7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155" t="s">
        <v>355</v>
      </c>
      <c r="F8" s="152"/>
      <c r="G8" s="153"/>
      <c r="H8" s="156"/>
      <c r="I8" s="154"/>
    </row>
    <row r="9" spans="1:9" ht="21.7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47"/>
      <c r="H9" s="148"/>
      <c r="I9" s="158"/>
    </row>
    <row r="10" spans="1:9" ht="21.75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48"/>
      <c r="H10" s="148"/>
      <c r="I10" s="158"/>
    </row>
    <row r="11" spans="1:9" ht="21.7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167"/>
    </row>
    <row r="12" spans="1:9" ht="15" customHeight="1" thickBot="1" x14ac:dyDescent="0.2">
      <c r="A12" s="164"/>
      <c r="B12" s="165"/>
      <c r="C12" s="171" t="s">
        <v>390</v>
      </c>
      <c r="D12" s="172"/>
      <c r="E12" s="169"/>
      <c r="F12" s="169"/>
      <c r="G12" s="171" t="s">
        <v>390</v>
      </c>
      <c r="H12" s="173"/>
      <c r="I12" s="172"/>
    </row>
    <row r="13" spans="1:9" ht="21.75" customHeight="1" x14ac:dyDescent="0.15">
      <c r="A13" s="151" t="s">
        <v>2</v>
      </c>
      <c r="B13" s="152"/>
      <c r="C13" s="83"/>
      <c r="D13" s="92" t="s">
        <v>5</v>
      </c>
      <c r="E13" s="107"/>
      <c r="F13" s="83" t="s">
        <v>383</v>
      </c>
      <c r="G13" s="174" t="s">
        <v>391</v>
      </c>
      <c r="H13" s="174"/>
      <c r="I13" s="175"/>
    </row>
    <row r="14" spans="1:9" ht="21.75" customHeight="1" x14ac:dyDescent="0.15">
      <c r="A14" s="157" t="s">
        <v>6</v>
      </c>
      <c r="B14" s="146"/>
      <c r="C14" s="94"/>
      <c r="D14" s="91" t="s">
        <v>5</v>
      </c>
      <c r="E14" s="108"/>
      <c r="F14" s="63" t="s">
        <v>383</v>
      </c>
      <c r="G14" s="143" t="s">
        <v>391</v>
      </c>
      <c r="H14" s="143"/>
      <c r="I14" s="176"/>
    </row>
    <row r="15" spans="1:9" ht="21.75" customHeight="1" thickBot="1" x14ac:dyDescent="0.2">
      <c r="A15" s="177" t="s">
        <v>6</v>
      </c>
      <c r="B15" s="178"/>
      <c r="C15" s="96"/>
      <c r="D15" s="102" t="s">
        <v>5</v>
      </c>
      <c r="E15" s="109"/>
      <c r="F15" s="96" t="s">
        <v>383</v>
      </c>
      <c r="G15" s="179" t="s">
        <v>386</v>
      </c>
      <c r="H15" s="179"/>
      <c r="I15" s="180"/>
    </row>
    <row r="16" spans="1:9" ht="21.75" customHeight="1" x14ac:dyDescent="0.15">
      <c r="A16" s="48" t="s">
        <v>0</v>
      </c>
      <c r="B16" s="15" t="s">
        <v>1</v>
      </c>
      <c r="C16" s="15" t="s">
        <v>3</v>
      </c>
      <c r="D16" s="44" t="s">
        <v>4</v>
      </c>
      <c r="E16" s="91" t="s">
        <v>1</v>
      </c>
      <c r="F16" s="141" t="s">
        <v>3</v>
      </c>
      <c r="G16" s="141"/>
      <c r="H16" s="141" t="s">
        <v>4</v>
      </c>
      <c r="I16" s="181"/>
    </row>
    <row r="17" spans="1:9" ht="21.75" customHeight="1" x14ac:dyDescent="0.15">
      <c r="A17" s="48">
        <v>1</v>
      </c>
      <c r="B17" s="15"/>
      <c r="C17" s="15"/>
      <c r="D17" s="44"/>
      <c r="E17" s="111"/>
      <c r="F17" s="141"/>
      <c r="G17" s="141"/>
      <c r="H17" s="141"/>
      <c r="I17" s="181"/>
    </row>
    <row r="18" spans="1:9" ht="21.75" customHeight="1" x14ac:dyDescent="0.15">
      <c r="A18" s="48">
        <v>2</v>
      </c>
      <c r="B18" s="15"/>
      <c r="C18" s="63"/>
      <c r="D18" s="99"/>
      <c r="E18" s="111"/>
      <c r="F18" s="141"/>
      <c r="G18" s="141"/>
      <c r="H18" s="141"/>
      <c r="I18" s="181"/>
    </row>
    <row r="19" spans="1:9" ht="21.75" customHeight="1" x14ac:dyDescent="0.15">
      <c r="A19" s="48">
        <v>3</v>
      </c>
      <c r="B19" s="15"/>
      <c r="C19" s="63"/>
      <c r="D19" s="99"/>
      <c r="E19" s="111"/>
      <c r="F19" s="141"/>
      <c r="G19" s="141"/>
      <c r="H19" s="141"/>
      <c r="I19" s="181"/>
    </row>
    <row r="20" spans="1:9" ht="21.75" customHeight="1" x14ac:dyDescent="0.15">
      <c r="A20" s="48">
        <v>4</v>
      </c>
      <c r="B20" s="15"/>
      <c r="C20" s="63"/>
      <c r="D20" s="99"/>
      <c r="E20" s="111"/>
      <c r="F20" s="141"/>
      <c r="G20" s="141"/>
      <c r="H20" s="141"/>
      <c r="I20" s="181"/>
    </row>
    <row r="21" spans="1:9" ht="21.75" customHeight="1" x14ac:dyDescent="0.15">
      <c r="A21" s="48">
        <v>5</v>
      </c>
      <c r="B21" s="15"/>
      <c r="C21" s="63"/>
      <c r="D21" s="99"/>
      <c r="E21" s="111"/>
      <c r="F21" s="141"/>
      <c r="G21" s="141"/>
      <c r="H21" s="141"/>
      <c r="I21" s="181"/>
    </row>
    <row r="22" spans="1:9" ht="21.75" customHeight="1" x14ac:dyDescent="0.15">
      <c r="A22" s="48">
        <v>6</v>
      </c>
      <c r="B22" s="15"/>
      <c r="C22" s="63"/>
      <c r="D22" s="99"/>
      <c r="E22" s="111"/>
      <c r="F22" s="141"/>
      <c r="G22" s="141"/>
      <c r="H22" s="141"/>
      <c r="I22" s="181"/>
    </row>
    <row r="23" spans="1:9" ht="21.75" customHeight="1" x14ac:dyDescent="0.15">
      <c r="A23" s="48">
        <v>7</v>
      </c>
      <c r="B23" s="15"/>
      <c r="C23" s="63"/>
      <c r="D23" s="99"/>
      <c r="E23" s="111"/>
      <c r="F23" s="141"/>
      <c r="G23" s="141"/>
      <c r="H23" s="141"/>
      <c r="I23" s="181"/>
    </row>
    <row r="24" spans="1:9" ht="21.75" customHeight="1" x14ac:dyDescent="0.15">
      <c r="A24" s="48">
        <v>8</v>
      </c>
      <c r="B24" s="15"/>
      <c r="C24" s="63"/>
      <c r="D24" s="99"/>
      <c r="E24" s="111"/>
      <c r="F24" s="141"/>
      <c r="G24" s="141"/>
      <c r="H24" s="141"/>
      <c r="I24" s="181"/>
    </row>
    <row r="25" spans="1:9" ht="21.75" customHeight="1" x14ac:dyDescent="0.15">
      <c r="A25" s="48">
        <v>9</v>
      </c>
      <c r="B25" s="15"/>
      <c r="C25" s="63"/>
      <c r="D25" s="99"/>
      <c r="E25" s="111"/>
      <c r="F25" s="141"/>
      <c r="G25" s="141"/>
      <c r="H25" s="141"/>
      <c r="I25" s="181"/>
    </row>
    <row r="26" spans="1:9" ht="21.75" customHeight="1" x14ac:dyDescent="0.15">
      <c r="A26" s="48">
        <v>10</v>
      </c>
      <c r="B26" s="15"/>
      <c r="C26" s="63"/>
      <c r="D26" s="99"/>
      <c r="E26" s="111"/>
      <c r="F26" s="141"/>
      <c r="G26" s="141"/>
      <c r="H26" s="141"/>
      <c r="I26" s="181"/>
    </row>
    <row r="27" spans="1:9" ht="21.75" customHeight="1" x14ac:dyDescent="0.15">
      <c r="A27" s="48">
        <v>11</v>
      </c>
      <c r="B27" s="15"/>
      <c r="C27" s="63"/>
      <c r="D27" s="99"/>
      <c r="E27" s="111"/>
      <c r="F27" s="141"/>
      <c r="G27" s="141"/>
      <c r="H27" s="141"/>
      <c r="I27" s="181"/>
    </row>
    <row r="28" spans="1:9" ht="21.75" customHeight="1" x14ac:dyDescent="0.15">
      <c r="A28" s="48">
        <v>12</v>
      </c>
      <c r="B28" s="15"/>
      <c r="C28" s="63"/>
      <c r="D28" s="99"/>
      <c r="E28" s="111"/>
      <c r="F28" s="141"/>
      <c r="G28" s="141"/>
      <c r="H28" s="141"/>
      <c r="I28" s="181"/>
    </row>
    <row r="29" spans="1:9" ht="21.75" customHeight="1" x14ac:dyDescent="0.15">
      <c r="A29" s="48">
        <v>13</v>
      </c>
      <c r="B29" s="15"/>
      <c r="C29" s="63"/>
      <c r="D29" s="99"/>
      <c r="E29" s="111"/>
      <c r="F29" s="141"/>
      <c r="G29" s="141"/>
      <c r="H29" s="141"/>
      <c r="I29" s="181"/>
    </row>
    <row r="30" spans="1:9" ht="21.75" customHeight="1" x14ac:dyDescent="0.15">
      <c r="A30" s="48">
        <v>14</v>
      </c>
      <c r="B30" s="15"/>
      <c r="C30" s="63"/>
      <c r="D30" s="99"/>
      <c r="E30" s="111"/>
      <c r="F30" s="141"/>
      <c r="G30" s="141"/>
      <c r="H30" s="141"/>
      <c r="I30" s="181"/>
    </row>
    <row r="31" spans="1:9" ht="21.75" customHeight="1" x14ac:dyDescent="0.15">
      <c r="A31" s="48">
        <v>15</v>
      </c>
      <c r="B31" s="15"/>
      <c r="C31" s="63"/>
      <c r="D31" s="99"/>
      <c r="E31" s="111"/>
      <c r="F31" s="141"/>
      <c r="G31" s="141"/>
      <c r="H31" s="141"/>
      <c r="I31" s="181"/>
    </row>
    <row r="32" spans="1:9" ht="21.75" customHeight="1" x14ac:dyDescent="0.15">
      <c r="A32" s="48">
        <v>16</v>
      </c>
      <c r="B32" s="15"/>
      <c r="C32" s="63"/>
      <c r="D32" s="99"/>
      <c r="E32" s="111"/>
      <c r="F32" s="141"/>
      <c r="G32" s="141"/>
      <c r="H32" s="141"/>
      <c r="I32" s="181"/>
    </row>
    <row r="33" spans="1:17" ht="21.75" customHeight="1" x14ac:dyDescent="0.15">
      <c r="A33" s="48">
        <v>17</v>
      </c>
      <c r="B33" s="15"/>
      <c r="C33" s="63"/>
      <c r="D33" s="99"/>
      <c r="E33" s="111"/>
      <c r="F33" s="141"/>
      <c r="G33" s="141"/>
      <c r="H33" s="141"/>
      <c r="I33" s="181"/>
    </row>
    <row r="34" spans="1:17" ht="21.75" customHeight="1" thickBot="1" x14ac:dyDescent="0.2">
      <c r="A34" s="80">
        <v>18</v>
      </c>
      <c r="B34" s="45"/>
      <c r="C34" s="96"/>
      <c r="D34" s="100"/>
      <c r="E34" s="112"/>
      <c r="F34" s="183"/>
      <c r="G34" s="183"/>
      <c r="H34" s="183"/>
      <c r="I34" s="184"/>
    </row>
    <row r="35" spans="1:17" ht="6" customHeight="1" x14ac:dyDescent="0.15"/>
    <row r="36" spans="1:17" x14ac:dyDescent="0.15">
      <c r="A36" s="140" t="s">
        <v>76</v>
      </c>
      <c r="B36" s="140"/>
      <c r="C36" s="140"/>
      <c r="D36" s="140"/>
      <c r="E36" s="140"/>
      <c r="F36" s="140"/>
      <c r="G36" s="140"/>
    </row>
    <row r="37" spans="1:17" ht="7.5" customHeight="1" x14ac:dyDescent="0.15"/>
    <row r="38" spans="1:17" x14ac:dyDescent="0.15">
      <c r="A38" s="135" t="s">
        <v>517</v>
      </c>
      <c r="B38" s="135"/>
      <c r="C38" s="135"/>
      <c r="D38" s="135"/>
      <c r="E38" s="135"/>
      <c r="F38" s="135"/>
      <c r="G38" s="135"/>
      <c r="H38" s="135"/>
      <c r="I38" s="135"/>
      <c r="L38" s="135"/>
      <c r="M38" s="135"/>
      <c r="N38" s="135"/>
      <c r="O38" s="135"/>
      <c r="P38" s="135"/>
      <c r="Q38" s="135"/>
    </row>
    <row r="39" spans="1:17" ht="8.25" customHeight="1" x14ac:dyDescent="0.15"/>
    <row r="40" spans="1:17" x14ac:dyDescent="0.15">
      <c r="A40" s="134" t="str">
        <f>"令和"&amp;入力シート!B1&amp;"年"</f>
        <v>令和8年</v>
      </c>
      <c r="B40" s="134"/>
      <c r="C40" s="16" t="s">
        <v>369</v>
      </c>
    </row>
    <row r="41" spans="1:17" x14ac:dyDescent="0.15">
      <c r="B41" s="25"/>
      <c r="C41" s="182" t="str">
        <f>IF(入力シート!B3="","",INDEX(入力シート!$G$2:$L$100,MATCH(入力シート!$B$3,入力シート!$G$2:$G$100,0),4))&amp;"中学校体育連盟"</f>
        <v>中学校体育連盟</v>
      </c>
      <c r="D41" s="182"/>
      <c r="E41" s="182"/>
      <c r="F41" s="9" t="s">
        <v>10</v>
      </c>
      <c r="G41" s="23" t="str">
        <f>IF(入力シート!B3="","",INDEX(入力シート!$G$2:$L$100,MATCH(入力シート!$B$3,入力シート!$G$2:$G$100,0),5))</f>
        <v/>
      </c>
      <c r="H41" s="9"/>
      <c r="I41" s="15" t="s">
        <v>11</v>
      </c>
    </row>
  </sheetData>
  <mergeCells count="69">
    <mergeCell ref="L38:Q38"/>
    <mergeCell ref="A40:B40"/>
    <mergeCell ref="C41:E41"/>
    <mergeCell ref="F34:G34"/>
    <mergeCell ref="H34:I34"/>
    <mergeCell ref="A36:G36"/>
    <mergeCell ref="A38:I38"/>
    <mergeCell ref="F31:G31"/>
    <mergeCell ref="H31:I31"/>
    <mergeCell ref="F32:G32"/>
    <mergeCell ref="H32:I32"/>
    <mergeCell ref="F33:G33"/>
    <mergeCell ref="H33:I33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A13:B13"/>
    <mergeCell ref="G13:I13"/>
    <mergeCell ref="A14:B14"/>
    <mergeCell ref="G14:I14"/>
    <mergeCell ref="A15:B15"/>
    <mergeCell ref="G15:I15"/>
    <mergeCell ref="A11:B12"/>
    <mergeCell ref="C11:D11"/>
    <mergeCell ref="E11:F12"/>
    <mergeCell ref="G11:I11"/>
    <mergeCell ref="C12:D12"/>
    <mergeCell ref="G12:I12"/>
    <mergeCell ref="A9:B9"/>
    <mergeCell ref="C9:D9"/>
    <mergeCell ref="E9:F9"/>
    <mergeCell ref="G9:I9"/>
    <mergeCell ref="A10:B10"/>
    <mergeCell ref="C10:D10"/>
    <mergeCell ref="E10:F10"/>
    <mergeCell ref="G10:I10"/>
    <mergeCell ref="A1:G1"/>
    <mergeCell ref="E3:I3"/>
    <mergeCell ref="A8:B8"/>
    <mergeCell ref="C8:D8"/>
    <mergeCell ref="E8:F8"/>
    <mergeCell ref="G8:I8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6BDD-10E7-4733-869C-C36E19A6C0B6}">
  <dimension ref="A1:BB49"/>
  <sheetViews>
    <sheetView view="pageBreakPreview" topLeftCell="A25" zoomScale="60" zoomScaleNormal="100" workbookViewId="0">
      <selection activeCell="V35" sqref="V35"/>
    </sheetView>
  </sheetViews>
  <sheetFormatPr defaultColWidth="9" defaultRowHeight="15" x14ac:dyDescent="0.15"/>
  <cols>
    <col min="1" max="1" width="8.375" style="13" customWidth="1"/>
    <col min="2" max="2" width="7.5" style="49" customWidth="1"/>
    <col min="3" max="3" width="6.25" style="49" customWidth="1"/>
    <col min="4" max="4" width="13.875" style="49" customWidth="1"/>
    <col min="5" max="5" width="12.75" style="49" customWidth="1"/>
    <col min="6" max="6" width="12.125" style="49" customWidth="1"/>
    <col min="7" max="7" width="5.875" style="49" customWidth="1"/>
    <col min="8" max="8" width="6.375" style="49" customWidth="1"/>
    <col min="9" max="9" width="5.5" style="49" customWidth="1"/>
    <col min="10" max="10" width="5.625" style="49" customWidth="1"/>
    <col min="11" max="11" width="12.125" style="49" customWidth="1"/>
    <col min="12" max="66" width="2.625" style="49" customWidth="1"/>
    <col min="67" max="16384" width="9" style="49"/>
  </cols>
  <sheetData>
    <row r="1" spans="1:54" ht="18" customHeight="1" x14ac:dyDescent="0.15">
      <c r="A1" s="245" t="str">
        <f>"令和"&amp;入力シート!B1&amp;"年度　第"&amp;入力シート!B2&amp;"回　　佐賀県中学校総合体育大会"</f>
        <v>令和8年度　第63回　　佐賀県中学校総合体育大会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54" ht="22.5" customHeight="1" x14ac:dyDescent="0.15">
      <c r="D2" s="451" t="s">
        <v>415</v>
      </c>
      <c r="E2" s="452"/>
      <c r="F2" s="453"/>
      <c r="G2" s="456" t="s">
        <v>358</v>
      </c>
      <c r="H2" s="457"/>
      <c r="I2" s="457"/>
      <c r="J2" s="457"/>
      <c r="K2" s="457"/>
      <c r="N2" s="61"/>
      <c r="O2" s="61"/>
      <c r="P2" s="61"/>
      <c r="Q2" s="61"/>
      <c r="R2" s="61"/>
      <c r="S2" s="61"/>
      <c r="T2" s="61"/>
      <c r="U2" s="61"/>
      <c r="V2" s="61"/>
      <c r="W2" s="61"/>
      <c r="Z2" s="39"/>
      <c r="AA2" s="39"/>
      <c r="AB2" s="39"/>
      <c r="AC2" s="39"/>
      <c r="AD2" s="39"/>
      <c r="AE2" s="39"/>
      <c r="AF2" s="39"/>
    </row>
    <row r="3" spans="1:54" ht="15" customHeight="1" x14ac:dyDescent="0.15">
      <c r="A3" s="173" t="s">
        <v>56</v>
      </c>
      <c r="B3" s="173"/>
      <c r="D3" s="62"/>
      <c r="E3" s="62"/>
      <c r="F3" s="62"/>
      <c r="G3" s="62"/>
      <c r="H3" s="62"/>
      <c r="I3" s="62"/>
      <c r="J3" s="62"/>
      <c r="K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Y3" s="39"/>
      <c r="Z3" s="39"/>
      <c r="AA3" s="39"/>
      <c r="AB3" s="39"/>
      <c r="AC3" s="39"/>
      <c r="AD3" s="39"/>
      <c r="AE3" s="39"/>
      <c r="AF3" s="39"/>
    </row>
    <row r="4" spans="1:54" ht="21" customHeight="1" x14ac:dyDescent="0.15">
      <c r="B4" s="63"/>
      <c r="C4" s="16" t="s">
        <v>536</v>
      </c>
      <c r="F4" s="64"/>
      <c r="I4" s="62"/>
      <c r="J4" s="62"/>
      <c r="K4" s="62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28"/>
      <c r="Y4" s="28"/>
      <c r="Z4" s="28"/>
      <c r="AA4" s="66"/>
      <c r="AB4" s="39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U4" s="9"/>
      <c r="AV4" s="16"/>
      <c r="AW4" s="16"/>
      <c r="AX4" s="66"/>
      <c r="AY4" s="66"/>
      <c r="AZ4" s="66"/>
      <c r="BA4" s="66"/>
      <c r="BB4" s="39"/>
    </row>
    <row r="5" spans="1:54" ht="14.25" customHeight="1" thickBot="1" x14ac:dyDescent="0.2">
      <c r="A5" s="9"/>
      <c r="B5" s="16" t="s">
        <v>75</v>
      </c>
      <c r="C5" s="16"/>
      <c r="D5" s="16"/>
      <c r="E5" s="16"/>
      <c r="G5" s="458" t="s">
        <v>118</v>
      </c>
      <c r="H5" s="458"/>
      <c r="M5" s="16"/>
      <c r="N5" s="16"/>
      <c r="O5" s="16"/>
      <c r="P5" s="16"/>
      <c r="Q5" s="16"/>
      <c r="R5" s="16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</row>
    <row r="6" spans="1:54" ht="24" customHeight="1" x14ac:dyDescent="0.15">
      <c r="A6" s="446" t="s">
        <v>57</v>
      </c>
      <c r="B6" s="447"/>
      <c r="C6" s="224" t="str">
        <f>IF(入力シート!B3="","",INDEX(入力シート!$G$2:$L$100,MATCH(入力シート!$B$3,入力シート!$G$2:$G$100,0),4))</f>
        <v/>
      </c>
      <c r="D6" s="174"/>
      <c r="E6" s="459"/>
      <c r="F6" s="68" t="s">
        <v>439</v>
      </c>
      <c r="G6" s="370" t="s">
        <v>416</v>
      </c>
      <c r="H6" s="370"/>
      <c r="I6" s="370"/>
      <c r="J6" s="448"/>
      <c r="K6" s="371"/>
    </row>
    <row r="7" spans="1:54" x14ac:dyDescent="0.15">
      <c r="A7" s="273" t="s">
        <v>376</v>
      </c>
      <c r="B7" s="275"/>
      <c r="C7" s="295" t="s">
        <v>416</v>
      </c>
      <c r="D7" s="295"/>
      <c r="E7" s="69" t="s">
        <v>5</v>
      </c>
      <c r="F7" s="460" t="s">
        <v>383</v>
      </c>
      <c r="G7" s="228" t="s">
        <v>424</v>
      </c>
      <c r="H7" s="230"/>
      <c r="I7" s="230"/>
      <c r="J7" s="230"/>
      <c r="K7" s="229"/>
    </row>
    <row r="8" spans="1:54" ht="24" customHeight="1" x14ac:dyDescent="0.15">
      <c r="A8" s="408"/>
      <c r="B8" s="410"/>
      <c r="C8" s="295"/>
      <c r="D8" s="295"/>
      <c r="E8" s="70"/>
      <c r="F8" s="379"/>
      <c r="G8" s="261"/>
      <c r="H8" s="182"/>
      <c r="I8" s="182"/>
      <c r="J8" s="182"/>
      <c r="K8" s="346"/>
    </row>
    <row r="9" spans="1:54" x14ac:dyDescent="0.15">
      <c r="A9" s="273" t="s">
        <v>376</v>
      </c>
      <c r="B9" s="275"/>
      <c r="C9" s="228" t="s">
        <v>416</v>
      </c>
      <c r="D9" s="260"/>
      <c r="E9" s="71" t="s">
        <v>5</v>
      </c>
      <c r="F9" s="460" t="s">
        <v>383</v>
      </c>
      <c r="G9" s="228" t="s">
        <v>424</v>
      </c>
      <c r="H9" s="230"/>
      <c r="I9" s="230"/>
      <c r="J9" s="230"/>
      <c r="K9" s="229"/>
    </row>
    <row r="10" spans="1:54" ht="24" customHeight="1" x14ac:dyDescent="0.15">
      <c r="A10" s="408"/>
      <c r="B10" s="410"/>
      <c r="C10" s="261"/>
      <c r="D10" s="262"/>
      <c r="E10" s="71"/>
      <c r="F10" s="379"/>
      <c r="G10" s="261"/>
      <c r="H10" s="182"/>
      <c r="I10" s="182"/>
      <c r="J10" s="182"/>
      <c r="K10" s="346"/>
    </row>
    <row r="11" spans="1:54" x14ac:dyDescent="0.15">
      <c r="A11" s="273" t="s">
        <v>2</v>
      </c>
      <c r="B11" s="275"/>
      <c r="C11" s="228" t="s">
        <v>416</v>
      </c>
      <c r="D11" s="260"/>
      <c r="E11" s="71" t="s">
        <v>5</v>
      </c>
      <c r="F11" s="460" t="s">
        <v>383</v>
      </c>
      <c r="G11" s="228" t="s">
        <v>425</v>
      </c>
      <c r="H11" s="230"/>
      <c r="I11" s="230"/>
      <c r="J11" s="230"/>
      <c r="K11" s="229"/>
    </row>
    <row r="12" spans="1:54" ht="24" customHeight="1" x14ac:dyDescent="0.15">
      <c r="A12" s="408"/>
      <c r="B12" s="410"/>
      <c r="C12" s="261"/>
      <c r="D12" s="262"/>
      <c r="E12" s="71"/>
      <c r="F12" s="379"/>
      <c r="G12" s="261"/>
      <c r="H12" s="182"/>
      <c r="I12" s="182"/>
      <c r="J12" s="182"/>
      <c r="K12" s="346"/>
    </row>
    <row r="13" spans="1:54" x14ac:dyDescent="0.15">
      <c r="A13" s="273" t="s">
        <v>6</v>
      </c>
      <c r="B13" s="275"/>
      <c r="C13" s="228" t="s">
        <v>416</v>
      </c>
      <c r="D13" s="260"/>
      <c r="E13" s="71" t="s">
        <v>5</v>
      </c>
      <c r="F13" s="460" t="s">
        <v>383</v>
      </c>
      <c r="G13" s="228" t="s">
        <v>426</v>
      </c>
      <c r="H13" s="230"/>
      <c r="I13" s="230"/>
      <c r="J13" s="230"/>
      <c r="K13" s="229"/>
    </row>
    <row r="14" spans="1:54" ht="24" customHeight="1" x14ac:dyDescent="0.15">
      <c r="A14" s="408"/>
      <c r="B14" s="410"/>
      <c r="C14" s="261"/>
      <c r="D14" s="262"/>
      <c r="E14" s="72"/>
      <c r="F14" s="379"/>
      <c r="G14" s="261"/>
      <c r="H14" s="182"/>
      <c r="I14" s="182"/>
      <c r="J14" s="182"/>
      <c r="K14" s="346"/>
    </row>
    <row r="15" spans="1:54" ht="18.75" x14ac:dyDescent="0.15">
      <c r="A15" s="411" t="s">
        <v>417</v>
      </c>
      <c r="B15" s="385"/>
      <c r="C15" s="12"/>
      <c r="D15" s="12" t="s">
        <v>427</v>
      </c>
      <c r="E15" s="12" t="s">
        <v>428</v>
      </c>
      <c r="F15" s="73" t="s">
        <v>429</v>
      </c>
      <c r="G15" s="142" t="s">
        <v>430</v>
      </c>
      <c r="H15" s="144"/>
      <c r="I15" s="142" t="s">
        <v>431</v>
      </c>
      <c r="J15" s="144"/>
      <c r="K15" s="52" t="s">
        <v>432</v>
      </c>
    </row>
    <row r="16" spans="1:54" ht="18.75" customHeight="1" x14ac:dyDescent="0.15">
      <c r="A16" s="299"/>
      <c r="B16" s="375"/>
      <c r="C16" s="12" t="s">
        <v>418</v>
      </c>
      <c r="D16" s="12"/>
      <c r="E16" s="12"/>
      <c r="F16" s="51"/>
      <c r="G16" s="142"/>
      <c r="H16" s="144"/>
      <c r="I16" s="142"/>
      <c r="J16" s="144"/>
      <c r="K16" s="52"/>
    </row>
    <row r="17" spans="1:11" ht="18.75" customHeight="1" x14ac:dyDescent="0.15">
      <c r="A17" s="412"/>
      <c r="B17" s="388"/>
      <c r="C17" s="12" t="s">
        <v>419</v>
      </c>
      <c r="D17" s="12"/>
      <c r="E17" s="12"/>
      <c r="F17" s="51"/>
      <c r="G17" s="142"/>
      <c r="H17" s="144"/>
      <c r="I17" s="142"/>
      <c r="J17" s="144"/>
      <c r="K17" s="52"/>
    </row>
    <row r="18" spans="1:11" ht="18.75" x14ac:dyDescent="0.15">
      <c r="A18" s="53" t="s">
        <v>21</v>
      </c>
      <c r="B18" s="54" t="s">
        <v>1</v>
      </c>
      <c r="C18" s="258" t="s">
        <v>420</v>
      </c>
      <c r="D18" s="258"/>
      <c r="E18" s="258" t="s">
        <v>36</v>
      </c>
      <c r="F18" s="258"/>
      <c r="G18" s="54" t="s">
        <v>4</v>
      </c>
      <c r="H18" s="54" t="s">
        <v>421</v>
      </c>
      <c r="I18" s="73" t="s">
        <v>433</v>
      </c>
      <c r="J18" s="461" t="s">
        <v>5</v>
      </c>
      <c r="K18" s="462"/>
    </row>
    <row r="19" spans="1:11" ht="21.95" customHeight="1" x14ac:dyDescent="0.15">
      <c r="A19" s="53">
        <v>1</v>
      </c>
      <c r="B19" s="54"/>
      <c r="C19" s="258" t="s">
        <v>434</v>
      </c>
      <c r="D19" s="258"/>
      <c r="E19" s="258"/>
      <c r="F19" s="258"/>
      <c r="G19" s="54"/>
      <c r="H19" s="54"/>
      <c r="I19" s="54"/>
      <c r="J19" s="461"/>
      <c r="K19" s="462"/>
    </row>
    <row r="20" spans="1:11" ht="21.95" customHeight="1" x14ac:dyDescent="0.15">
      <c r="A20" s="53">
        <v>2</v>
      </c>
      <c r="B20" s="54"/>
      <c r="C20" s="258" t="s">
        <v>434</v>
      </c>
      <c r="D20" s="258"/>
      <c r="E20" s="258"/>
      <c r="F20" s="258"/>
      <c r="G20" s="54"/>
      <c r="H20" s="54"/>
      <c r="I20" s="54"/>
      <c r="J20" s="461"/>
      <c r="K20" s="462"/>
    </row>
    <row r="21" spans="1:11" ht="21.95" customHeight="1" x14ac:dyDescent="0.15">
      <c r="A21" s="53">
        <v>3</v>
      </c>
      <c r="B21" s="54"/>
      <c r="C21" s="258" t="s">
        <v>434</v>
      </c>
      <c r="D21" s="258"/>
      <c r="E21" s="258"/>
      <c r="F21" s="258"/>
      <c r="G21" s="54"/>
      <c r="H21" s="54"/>
      <c r="I21" s="54"/>
      <c r="J21" s="461"/>
      <c r="K21" s="462"/>
    </row>
    <row r="22" spans="1:11" ht="21.95" customHeight="1" x14ac:dyDescent="0.15">
      <c r="A22" s="53">
        <v>4</v>
      </c>
      <c r="B22" s="54"/>
      <c r="C22" s="258" t="s">
        <v>434</v>
      </c>
      <c r="D22" s="258"/>
      <c r="E22" s="258"/>
      <c r="F22" s="258"/>
      <c r="G22" s="54"/>
      <c r="H22" s="54"/>
      <c r="I22" s="54"/>
      <c r="J22" s="461"/>
      <c r="K22" s="462"/>
    </row>
    <row r="23" spans="1:11" ht="21.95" customHeight="1" x14ac:dyDescent="0.15">
      <c r="A23" s="53">
        <v>5</v>
      </c>
      <c r="B23" s="54"/>
      <c r="C23" s="258" t="s">
        <v>434</v>
      </c>
      <c r="D23" s="258"/>
      <c r="E23" s="258"/>
      <c r="F23" s="258"/>
      <c r="G23" s="54"/>
      <c r="H23" s="54"/>
      <c r="I23" s="54"/>
      <c r="J23" s="461"/>
      <c r="K23" s="462"/>
    </row>
    <row r="24" spans="1:11" ht="21.95" customHeight="1" x14ac:dyDescent="0.15">
      <c r="A24" s="53">
        <v>6</v>
      </c>
      <c r="B24" s="54"/>
      <c r="C24" s="258" t="s">
        <v>434</v>
      </c>
      <c r="D24" s="258"/>
      <c r="E24" s="258"/>
      <c r="F24" s="258"/>
      <c r="G24" s="54"/>
      <c r="H24" s="54"/>
      <c r="I24" s="54"/>
      <c r="J24" s="461"/>
      <c r="K24" s="462"/>
    </row>
    <row r="25" spans="1:11" ht="21.95" customHeight="1" x14ac:dyDescent="0.15">
      <c r="A25" s="53">
        <v>7</v>
      </c>
      <c r="B25" s="54"/>
      <c r="C25" s="258" t="s">
        <v>434</v>
      </c>
      <c r="D25" s="258"/>
      <c r="E25" s="258"/>
      <c r="F25" s="258"/>
      <c r="G25" s="54"/>
      <c r="H25" s="54"/>
      <c r="I25" s="54"/>
      <c r="J25" s="461"/>
      <c r="K25" s="462"/>
    </row>
    <row r="26" spans="1:11" ht="21.95" customHeight="1" x14ac:dyDescent="0.15">
      <c r="A26" s="53">
        <v>8</v>
      </c>
      <c r="B26" s="54"/>
      <c r="C26" s="258" t="s">
        <v>434</v>
      </c>
      <c r="D26" s="258"/>
      <c r="E26" s="258"/>
      <c r="F26" s="258"/>
      <c r="G26" s="54"/>
      <c r="H26" s="54"/>
      <c r="I26" s="54"/>
      <c r="J26" s="461"/>
      <c r="K26" s="462"/>
    </row>
    <row r="27" spans="1:11" ht="21.95" customHeight="1" x14ac:dyDescent="0.15">
      <c r="A27" s="53">
        <v>9</v>
      </c>
      <c r="B27" s="54"/>
      <c r="C27" s="258" t="s">
        <v>434</v>
      </c>
      <c r="D27" s="258"/>
      <c r="E27" s="258"/>
      <c r="F27" s="258"/>
      <c r="G27" s="54"/>
      <c r="H27" s="54"/>
      <c r="I27" s="54"/>
      <c r="J27" s="461"/>
      <c r="K27" s="462"/>
    </row>
    <row r="28" spans="1:11" ht="21.95" customHeight="1" x14ac:dyDescent="0.15">
      <c r="A28" s="53">
        <v>10</v>
      </c>
      <c r="B28" s="54"/>
      <c r="C28" s="258" t="s">
        <v>434</v>
      </c>
      <c r="D28" s="258"/>
      <c r="E28" s="258"/>
      <c r="F28" s="258"/>
      <c r="G28" s="54"/>
      <c r="H28" s="54"/>
      <c r="I28" s="54"/>
      <c r="J28" s="461"/>
      <c r="K28" s="462"/>
    </row>
    <row r="29" spans="1:11" ht="21.95" customHeight="1" x14ac:dyDescent="0.15">
      <c r="A29" s="53">
        <v>11</v>
      </c>
      <c r="B29" s="54"/>
      <c r="C29" s="258" t="s">
        <v>434</v>
      </c>
      <c r="D29" s="258"/>
      <c r="E29" s="258"/>
      <c r="F29" s="258"/>
      <c r="G29" s="54"/>
      <c r="H29" s="54"/>
      <c r="I29" s="54"/>
      <c r="J29" s="461"/>
      <c r="K29" s="462"/>
    </row>
    <row r="30" spans="1:11" ht="21.95" customHeight="1" x14ac:dyDescent="0.15">
      <c r="A30" s="53">
        <v>12</v>
      </c>
      <c r="B30" s="54"/>
      <c r="C30" s="258" t="s">
        <v>434</v>
      </c>
      <c r="D30" s="258"/>
      <c r="E30" s="258"/>
      <c r="F30" s="258"/>
      <c r="G30" s="54"/>
      <c r="H30" s="54"/>
      <c r="I30" s="54"/>
      <c r="J30" s="461"/>
      <c r="K30" s="462"/>
    </row>
    <row r="31" spans="1:11" ht="21.95" customHeight="1" x14ac:dyDescent="0.15">
      <c r="A31" s="53">
        <v>13</v>
      </c>
      <c r="B31" s="54"/>
      <c r="C31" s="258" t="s">
        <v>434</v>
      </c>
      <c r="D31" s="258"/>
      <c r="E31" s="258"/>
      <c r="F31" s="258"/>
      <c r="G31" s="54"/>
      <c r="H31" s="54"/>
      <c r="I31" s="54"/>
      <c r="J31" s="461"/>
      <c r="K31" s="176"/>
    </row>
    <row r="32" spans="1:11" ht="21.95" customHeight="1" x14ac:dyDescent="0.15">
      <c r="A32" s="53">
        <v>14</v>
      </c>
      <c r="B32" s="54"/>
      <c r="C32" s="258" t="s">
        <v>434</v>
      </c>
      <c r="D32" s="258"/>
      <c r="E32" s="258"/>
      <c r="F32" s="258"/>
      <c r="G32" s="54"/>
      <c r="H32" s="54"/>
      <c r="I32" s="54"/>
      <c r="J32" s="461"/>
      <c r="K32" s="462"/>
    </row>
    <row r="33" spans="1:36" ht="21.95" customHeight="1" x14ac:dyDescent="0.15">
      <c r="A33" s="53">
        <v>15</v>
      </c>
      <c r="B33" s="54"/>
      <c r="C33" s="258" t="s">
        <v>434</v>
      </c>
      <c r="D33" s="258"/>
      <c r="E33" s="258"/>
      <c r="F33" s="258"/>
      <c r="G33" s="54"/>
      <c r="H33" s="54"/>
      <c r="I33" s="54"/>
      <c r="J33" s="461"/>
      <c r="K33" s="462"/>
    </row>
    <row r="34" spans="1:36" ht="21.95" customHeight="1" x14ac:dyDescent="0.15">
      <c r="A34" s="53">
        <v>16</v>
      </c>
      <c r="B34" s="54"/>
      <c r="C34" s="258" t="s">
        <v>434</v>
      </c>
      <c r="D34" s="258"/>
      <c r="E34" s="258"/>
      <c r="F34" s="258"/>
      <c r="G34" s="54"/>
      <c r="H34" s="54"/>
      <c r="I34" s="54"/>
      <c r="J34" s="461"/>
      <c r="K34" s="462"/>
    </row>
    <row r="35" spans="1:36" ht="21.95" customHeight="1" x14ac:dyDescent="0.15">
      <c r="A35" s="53">
        <v>17</v>
      </c>
      <c r="B35" s="54"/>
      <c r="C35" s="258" t="s">
        <v>434</v>
      </c>
      <c r="D35" s="258"/>
      <c r="E35" s="258"/>
      <c r="F35" s="258"/>
      <c r="G35" s="54"/>
      <c r="H35" s="54"/>
      <c r="I35" s="54"/>
      <c r="J35" s="461"/>
      <c r="K35" s="462"/>
    </row>
    <row r="36" spans="1:36" ht="21.95" customHeight="1" thickBot="1" x14ac:dyDescent="0.2">
      <c r="A36" s="55">
        <v>18</v>
      </c>
      <c r="B36" s="56"/>
      <c r="C36" s="259" t="s">
        <v>434</v>
      </c>
      <c r="D36" s="259"/>
      <c r="E36" s="259"/>
      <c r="F36" s="259"/>
      <c r="G36" s="56"/>
      <c r="H36" s="56"/>
      <c r="I36" s="56"/>
      <c r="J36" s="463"/>
      <c r="K36" s="464"/>
    </row>
    <row r="37" spans="1:36" x14ac:dyDescent="0.15">
      <c r="A37" s="49"/>
      <c r="B37" s="13"/>
      <c r="C37" s="13"/>
      <c r="F37" s="13"/>
      <c r="G37" s="13"/>
      <c r="H37" s="13"/>
    </row>
    <row r="38" spans="1:36" ht="9" customHeight="1" x14ac:dyDescent="0.15">
      <c r="A38" s="49"/>
      <c r="I38" s="13"/>
      <c r="J38" s="13"/>
      <c r="K38" s="13"/>
      <c r="L38" s="13"/>
      <c r="M38" s="13"/>
      <c r="N38" s="13"/>
      <c r="O38" s="13"/>
      <c r="P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6" x14ac:dyDescent="0.15">
      <c r="A39" s="27" t="s">
        <v>59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4.5" customHeight="1" x14ac:dyDescent="0.15"/>
    <row r="41" spans="1:36" x14ac:dyDescent="0.15">
      <c r="A41" s="135" t="s">
        <v>494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6" ht="5.25" customHeight="1" x14ac:dyDescent="0.15"/>
    <row r="43" spans="1:36" x14ac:dyDescent="0.15">
      <c r="A43" s="13" t="str">
        <f>"令和"&amp;入力シート!B1&amp;"年"</f>
        <v>令和8年</v>
      </c>
      <c r="B43" s="140" t="s">
        <v>339</v>
      </c>
      <c r="C43" s="140"/>
      <c r="D43" s="140"/>
      <c r="E43" s="13"/>
      <c r="F43" s="13"/>
      <c r="K43" s="13"/>
      <c r="L43" s="13"/>
      <c r="M43" s="13"/>
      <c r="O43" s="13"/>
      <c r="P43" s="13"/>
    </row>
    <row r="44" spans="1:36" ht="19.5" customHeight="1" x14ac:dyDescent="0.15">
      <c r="B44" s="27"/>
      <c r="C44" s="16"/>
      <c r="D44" s="454" t="s">
        <v>47</v>
      </c>
      <c r="E44" s="454"/>
      <c r="F44" s="13" t="s">
        <v>48</v>
      </c>
      <c r="G44" s="182" t="s">
        <v>416</v>
      </c>
      <c r="H44" s="182"/>
      <c r="I44" s="182"/>
      <c r="J44" s="182"/>
      <c r="K44" s="13"/>
      <c r="L44" s="13"/>
      <c r="M44" s="13"/>
      <c r="O44" s="13"/>
      <c r="P44" s="13"/>
    </row>
    <row r="45" spans="1:36" ht="9.9499999999999993" customHeight="1" x14ac:dyDescent="0.15">
      <c r="B45" s="27"/>
      <c r="C45" s="16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3"/>
      <c r="P45" s="13"/>
    </row>
    <row r="46" spans="1:36" ht="19.5" customHeight="1" x14ac:dyDescent="0.15">
      <c r="B46" s="27"/>
      <c r="C46" s="16"/>
      <c r="D46" s="454" t="s">
        <v>47</v>
      </c>
      <c r="E46" s="454"/>
      <c r="F46" s="13" t="s">
        <v>48</v>
      </c>
      <c r="G46" s="182" t="s">
        <v>416</v>
      </c>
      <c r="H46" s="182"/>
      <c r="I46" s="182"/>
      <c r="J46" s="182"/>
      <c r="K46" s="13"/>
      <c r="L46" s="13"/>
      <c r="M46" s="13"/>
      <c r="O46" s="13"/>
      <c r="P46" s="13"/>
    </row>
    <row r="47" spans="1:36" ht="9.9499999999999993" customHeight="1" x14ac:dyDescent="0.15">
      <c r="B47" s="27"/>
      <c r="C47" s="16"/>
      <c r="D47" s="13"/>
      <c r="E47" s="13"/>
      <c r="F47" s="13"/>
      <c r="G47" s="13"/>
      <c r="H47" s="13"/>
      <c r="I47" s="13"/>
      <c r="J47" s="13"/>
      <c r="K47" s="13"/>
      <c r="L47" s="13"/>
      <c r="M47" s="13"/>
      <c r="O47" s="13"/>
      <c r="P47" s="13"/>
    </row>
    <row r="48" spans="1:36" ht="21.6" customHeight="1" x14ac:dyDescent="0.15">
      <c r="D48" s="454" t="str">
        <f>IF(入力シート!B3="","",INDEX(入力シート!$G$2:$L$100,MATCH(入力シート!$B$3,入力シート!$G$2:$G$100,0),4))&amp;"中学校体育連盟"</f>
        <v>中学校体育連盟</v>
      </c>
      <c r="E48" s="454"/>
      <c r="F48" s="13" t="s">
        <v>10</v>
      </c>
      <c r="G48" s="182" t="str">
        <f>IF([1]入力シート!B3="","",INDEX([1]入力シート!$G$2:$L$100,MATCH([1]入力シート!$B$3,[1]入力シート!$G$2:$G$100,0),5))</f>
        <v/>
      </c>
      <c r="H48" s="182"/>
      <c r="I48" s="182"/>
      <c r="J48" s="182"/>
      <c r="K48" s="13"/>
    </row>
    <row r="49" spans="7:39" x14ac:dyDescent="0.15"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</sheetData>
  <mergeCells count="96">
    <mergeCell ref="D46:E46"/>
    <mergeCell ref="G46:J46"/>
    <mergeCell ref="D48:E48"/>
    <mergeCell ref="G48:J48"/>
    <mergeCell ref="C36:D36"/>
    <mergeCell ref="E36:F36"/>
    <mergeCell ref="J36:K36"/>
    <mergeCell ref="A41:K41"/>
    <mergeCell ref="D44:E44"/>
    <mergeCell ref="G44:J44"/>
    <mergeCell ref="B43:D43"/>
    <mergeCell ref="C34:D34"/>
    <mergeCell ref="E34:F34"/>
    <mergeCell ref="J34:K34"/>
    <mergeCell ref="C35:D35"/>
    <mergeCell ref="E35:F35"/>
    <mergeCell ref="J35:K35"/>
    <mergeCell ref="C32:D32"/>
    <mergeCell ref="E32:F32"/>
    <mergeCell ref="J32:K32"/>
    <mergeCell ref="C33:D33"/>
    <mergeCell ref="E33:F33"/>
    <mergeCell ref="J33:K33"/>
    <mergeCell ref="C30:D30"/>
    <mergeCell ref="E30:F30"/>
    <mergeCell ref="J30:K30"/>
    <mergeCell ref="C31:D31"/>
    <mergeCell ref="E31:F31"/>
    <mergeCell ref="J31:K31"/>
    <mergeCell ref="C28:D28"/>
    <mergeCell ref="E28:F28"/>
    <mergeCell ref="J28:K28"/>
    <mergeCell ref="C29:D29"/>
    <mergeCell ref="E29:F29"/>
    <mergeCell ref="J29:K29"/>
    <mergeCell ref="C26:D26"/>
    <mergeCell ref="E26:F26"/>
    <mergeCell ref="J26:K26"/>
    <mergeCell ref="C27:D27"/>
    <mergeCell ref="E27:F27"/>
    <mergeCell ref="J27:K27"/>
    <mergeCell ref="C24:D24"/>
    <mergeCell ref="E24:F24"/>
    <mergeCell ref="J24:K24"/>
    <mergeCell ref="C25:D25"/>
    <mergeCell ref="E25:F25"/>
    <mergeCell ref="J25:K25"/>
    <mergeCell ref="C22:D22"/>
    <mergeCell ref="E22:F22"/>
    <mergeCell ref="J22:K22"/>
    <mergeCell ref="C23:D23"/>
    <mergeCell ref="E23:F23"/>
    <mergeCell ref="J23:K23"/>
    <mergeCell ref="C20:D20"/>
    <mergeCell ref="E20:F20"/>
    <mergeCell ref="J20:K20"/>
    <mergeCell ref="C21:D21"/>
    <mergeCell ref="E21:F21"/>
    <mergeCell ref="J21:K21"/>
    <mergeCell ref="C18:D18"/>
    <mergeCell ref="E18:F18"/>
    <mergeCell ref="J18:K18"/>
    <mergeCell ref="C19:D19"/>
    <mergeCell ref="E19:F19"/>
    <mergeCell ref="J19:K19"/>
    <mergeCell ref="A15:B17"/>
    <mergeCell ref="G15:H15"/>
    <mergeCell ref="I15:J15"/>
    <mergeCell ref="G16:H16"/>
    <mergeCell ref="I16:J16"/>
    <mergeCell ref="G17:H17"/>
    <mergeCell ref="I17:J17"/>
    <mergeCell ref="A11:B12"/>
    <mergeCell ref="C11:D12"/>
    <mergeCell ref="F11:F12"/>
    <mergeCell ref="G11:K12"/>
    <mergeCell ref="A13:B14"/>
    <mergeCell ref="C13:D14"/>
    <mergeCell ref="F13:F14"/>
    <mergeCell ref="G13:K14"/>
    <mergeCell ref="A7:B8"/>
    <mergeCell ref="C7:D8"/>
    <mergeCell ref="F7:F8"/>
    <mergeCell ref="G7:K8"/>
    <mergeCell ref="A9:B10"/>
    <mergeCell ref="C9:D10"/>
    <mergeCell ref="F9:F10"/>
    <mergeCell ref="G9:K10"/>
    <mergeCell ref="A1:K1"/>
    <mergeCell ref="D2:F2"/>
    <mergeCell ref="G2:K2"/>
    <mergeCell ref="G5:H5"/>
    <mergeCell ref="A6:B6"/>
    <mergeCell ref="C6:E6"/>
    <mergeCell ref="G6:K6"/>
    <mergeCell ref="A3:B3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horizontalDpi="4294967293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B52"/>
  <sheetViews>
    <sheetView view="pageBreakPreview" topLeftCell="A28" zoomScale="60" zoomScaleNormal="100" workbookViewId="0">
      <selection activeCell="H36" sqref="H36"/>
    </sheetView>
  </sheetViews>
  <sheetFormatPr defaultColWidth="9" defaultRowHeight="15" x14ac:dyDescent="0.15"/>
  <cols>
    <col min="1" max="1" width="8.375" style="13" customWidth="1"/>
    <col min="2" max="2" width="7.5" style="49" customWidth="1"/>
    <col min="3" max="3" width="6.25" style="49" customWidth="1"/>
    <col min="4" max="4" width="13.875" style="49" customWidth="1"/>
    <col min="5" max="5" width="12.75" style="49" customWidth="1"/>
    <col min="6" max="6" width="12.125" style="49" customWidth="1"/>
    <col min="7" max="7" width="5.875" style="49" customWidth="1"/>
    <col min="8" max="8" width="6.375" style="49" customWidth="1"/>
    <col min="9" max="9" width="5.5" style="49" customWidth="1"/>
    <col min="10" max="10" width="5.625" style="49" customWidth="1"/>
    <col min="11" max="11" width="12.125" style="49" customWidth="1"/>
    <col min="12" max="66" width="2.625" style="49" customWidth="1"/>
    <col min="67" max="16384" width="9" style="49"/>
  </cols>
  <sheetData>
    <row r="1" spans="1:54" ht="18" customHeight="1" x14ac:dyDescent="0.15">
      <c r="A1" s="245" t="str">
        <f>"令和"&amp;入力シート!B1&amp;"年度　第"&amp;入力シート!B2&amp;"回　　佐賀県中学校総合体育大会"</f>
        <v>令和8年度　第63回　　佐賀県中学校総合体育大会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54" ht="22.5" customHeight="1" x14ac:dyDescent="0.15">
      <c r="D2" s="451" t="s">
        <v>415</v>
      </c>
      <c r="E2" s="452"/>
      <c r="F2" s="453"/>
      <c r="G2" s="456" t="s">
        <v>358</v>
      </c>
      <c r="H2" s="457"/>
      <c r="I2" s="457"/>
      <c r="J2" s="457"/>
      <c r="K2" s="457"/>
      <c r="N2" s="61"/>
      <c r="O2" s="61"/>
      <c r="P2" s="61"/>
      <c r="Q2" s="61"/>
      <c r="R2" s="61"/>
      <c r="S2" s="61"/>
      <c r="T2" s="61"/>
      <c r="U2" s="61"/>
      <c r="V2" s="61"/>
      <c r="W2" s="61"/>
      <c r="Z2" s="39"/>
      <c r="AA2" s="39"/>
      <c r="AB2" s="39"/>
      <c r="AC2" s="39"/>
      <c r="AD2" s="39"/>
      <c r="AE2" s="39"/>
      <c r="AF2" s="39"/>
    </row>
    <row r="3" spans="1:54" ht="15" customHeight="1" x14ac:dyDescent="0.15">
      <c r="A3" s="173" t="s">
        <v>56</v>
      </c>
      <c r="B3" s="173"/>
      <c r="D3" s="62"/>
      <c r="E3" s="62"/>
      <c r="F3" s="62"/>
      <c r="G3" s="62"/>
      <c r="H3" s="62"/>
      <c r="I3" s="62"/>
      <c r="J3" s="62"/>
      <c r="K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Y3" s="39"/>
      <c r="Z3" s="39"/>
      <c r="AA3" s="39"/>
      <c r="AB3" s="39"/>
      <c r="AC3" s="39"/>
      <c r="AD3" s="39"/>
      <c r="AE3" s="39"/>
      <c r="AF3" s="39"/>
    </row>
    <row r="4" spans="1:54" ht="21" customHeight="1" x14ac:dyDescent="0.15">
      <c r="B4" s="63"/>
      <c r="C4" s="16" t="s">
        <v>536</v>
      </c>
      <c r="F4" s="64"/>
      <c r="I4" s="62"/>
      <c r="J4" s="62"/>
      <c r="K4" s="62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28"/>
      <c r="Y4" s="28"/>
      <c r="Z4" s="28"/>
      <c r="AA4" s="66"/>
      <c r="AB4" s="39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U4" s="9"/>
      <c r="AV4" s="16"/>
      <c r="AW4" s="16"/>
      <c r="AX4" s="66"/>
      <c r="AY4" s="66"/>
      <c r="AZ4" s="66"/>
      <c r="BA4" s="66"/>
      <c r="BB4" s="39"/>
    </row>
    <row r="5" spans="1:54" ht="14.25" customHeight="1" thickBot="1" x14ac:dyDescent="0.2">
      <c r="A5" s="9"/>
      <c r="B5" s="16" t="s">
        <v>75</v>
      </c>
      <c r="C5" s="16"/>
      <c r="D5" s="16"/>
      <c r="E5" s="16"/>
      <c r="G5" s="458" t="s">
        <v>118</v>
      </c>
      <c r="H5" s="458"/>
      <c r="M5" s="16"/>
      <c r="N5" s="16"/>
      <c r="O5" s="16"/>
      <c r="P5" s="16"/>
      <c r="Q5" s="16"/>
      <c r="R5" s="16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</row>
    <row r="6" spans="1:54" ht="24" customHeight="1" x14ac:dyDescent="0.15">
      <c r="A6" s="446" t="s">
        <v>57</v>
      </c>
      <c r="B6" s="447"/>
      <c r="C6" s="224" t="str">
        <f>IF(入力シート!B3="","",INDEX(入力シート!$G$2:$L$100,MATCH(入力シート!$B$3,入力シート!$G$2:$G$100,0),4))</f>
        <v/>
      </c>
      <c r="D6" s="174"/>
      <c r="E6" s="459"/>
      <c r="F6" s="68" t="s">
        <v>439</v>
      </c>
      <c r="G6" s="370" t="s">
        <v>416</v>
      </c>
      <c r="H6" s="370"/>
      <c r="I6" s="370"/>
      <c r="J6" s="448"/>
      <c r="K6" s="371"/>
    </row>
    <row r="7" spans="1:54" x14ac:dyDescent="0.15">
      <c r="A7" s="273" t="s">
        <v>376</v>
      </c>
      <c r="B7" s="275"/>
      <c r="C7" s="295" t="s">
        <v>416</v>
      </c>
      <c r="D7" s="295"/>
      <c r="E7" s="69" t="s">
        <v>5</v>
      </c>
      <c r="F7" s="460" t="s">
        <v>383</v>
      </c>
      <c r="G7" s="228" t="s">
        <v>424</v>
      </c>
      <c r="H7" s="230"/>
      <c r="I7" s="230"/>
      <c r="J7" s="230"/>
      <c r="K7" s="229"/>
    </row>
    <row r="8" spans="1:54" ht="18.75" customHeight="1" x14ac:dyDescent="0.15">
      <c r="A8" s="408"/>
      <c r="B8" s="410"/>
      <c r="C8" s="295"/>
      <c r="D8" s="295"/>
      <c r="E8" s="70"/>
      <c r="F8" s="379"/>
      <c r="G8" s="261"/>
      <c r="H8" s="182"/>
      <c r="I8" s="182"/>
      <c r="J8" s="182"/>
      <c r="K8" s="346"/>
    </row>
    <row r="9" spans="1:54" ht="13.5" customHeight="1" x14ac:dyDescent="0.15">
      <c r="A9" s="273" t="s">
        <v>376</v>
      </c>
      <c r="B9" s="275"/>
      <c r="C9" s="228"/>
      <c r="D9" s="260"/>
      <c r="E9" s="69" t="s">
        <v>5</v>
      </c>
      <c r="F9" s="460" t="s">
        <v>383</v>
      </c>
      <c r="G9" s="228" t="s">
        <v>424</v>
      </c>
      <c r="H9" s="230"/>
      <c r="I9" s="230"/>
      <c r="J9" s="230"/>
      <c r="K9" s="229"/>
    </row>
    <row r="10" spans="1:54" ht="18.75" customHeight="1" x14ac:dyDescent="0.15">
      <c r="A10" s="408"/>
      <c r="B10" s="410"/>
      <c r="C10" s="261"/>
      <c r="D10" s="262"/>
      <c r="E10" s="70"/>
      <c r="F10" s="379"/>
      <c r="G10" s="261"/>
      <c r="H10" s="182"/>
      <c r="I10" s="182"/>
      <c r="J10" s="182"/>
      <c r="K10" s="346"/>
    </row>
    <row r="11" spans="1:54" x14ac:dyDescent="0.15">
      <c r="A11" s="273" t="s">
        <v>376</v>
      </c>
      <c r="B11" s="275"/>
      <c r="C11" s="228" t="s">
        <v>416</v>
      </c>
      <c r="D11" s="260"/>
      <c r="E11" s="71" t="s">
        <v>5</v>
      </c>
      <c r="F11" s="460" t="s">
        <v>383</v>
      </c>
      <c r="G11" s="228" t="s">
        <v>424</v>
      </c>
      <c r="H11" s="230"/>
      <c r="I11" s="230"/>
      <c r="J11" s="230"/>
      <c r="K11" s="229"/>
    </row>
    <row r="12" spans="1:54" ht="18.75" customHeight="1" x14ac:dyDescent="0.15">
      <c r="A12" s="408"/>
      <c r="B12" s="410"/>
      <c r="C12" s="261"/>
      <c r="D12" s="262"/>
      <c r="E12" s="71"/>
      <c r="F12" s="379"/>
      <c r="G12" s="261"/>
      <c r="H12" s="182"/>
      <c r="I12" s="182"/>
      <c r="J12" s="182"/>
      <c r="K12" s="346"/>
    </row>
    <row r="13" spans="1:54" x14ac:dyDescent="0.15">
      <c r="A13" s="273" t="s">
        <v>2</v>
      </c>
      <c r="B13" s="275"/>
      <c r="C13" s="228" t="s">
        <v>416</v>
      </c>
      <c r="D13" s="260"/>
      <c r="E13" s="71" t="s">
        <v>5</v>
      </c>
      <c r="F13" s="460" t="s">
        <v>383</v>
      </c>
      <c r="G13" s="228" t="s">
        <v>425</v>
      </c>
      <c r="H13" s="230"/>
      <c r="I13" s="230"/>
      <c r="J13" s="230"/>
      <c r="K13" s="229"/>
    </row>
    <row r="14" spans="1:54" ht="18.75" customHeight="1" x14ac:dyDescent="0.15">
      <c r="A14" s="408"/>
      <c r="B14" s="410"/>
      <c r="C14" s="261"/>
      <c r="D14" s="262"/>
      <c r="E14" s="71"/>
      <c r="F14" s="379"/>
      <c r="G14" s="261"/>
      <c r="H14" s="182"/>
      <c r="I14" s="182"/>
      <c r="J14" s="182"/>
      <c r="K14" s="346"/>
    </row>
    <row r="15" spans="1:54" x14ac:dyDescent="0.15">
      <c r="A15" s="273" t="s">
        <v>6</v>
      </c>
      <c r="B15" s="275"/>
      <c r="C15" s="228" t="s">
        <v>416</v>
      </c>
      <c r="D15" s="260"/>
      <c r="E15" s="71" t="s">
        <v>5</v>
      </c>
      <c r="F15" s="460" t="s">
        <v>383</v>
      </c>
      <c r="G15" s="228" t="s">
        <v>426</v>
      </c>
      <c r="H15" s="230"/>
      <c r="I15" s="230"/>
      <c r="J15" s="230"/>
      <c r="K15" s="229"/>
    </row>
    <row r="16" spans="1:54" ht="18.75" customHeight="1" x14ac:dyDescent="0.15">
      <c r="A16" s="408"/>
      <c r="B16" s="410"/>
      <c r="C16" s="261"/>
      <c r="D16" s="262"/>
      <c r="E16" s="72"/>
      <c r="F16" s="379"/>
      <c r="G16" s="261"/>
      <c r="H16" s="182"/>
      <c r="I16" s="182"/>
      <c r="J16" s="182"/>
      <c r="K16" s="346"/>
    </row>
    <row r="17" spans="1:11" ht="18.75" x14ac:dyDescent="0.15">
      <c r="A17" s="411" t="s">
        <v>417</v>
      </c>
      <c r="B17" s="385"/>
      <c r="C17" s="12"/>
      <c r="D17" s="12" t="s">
        <v>427</v>
      </c>
      <c r="E17" s="12" t="s">
        <v>428</v>
      </c>
      <c r="F17" s="73" t="s">
        <v>429</v>
      </c>
      <c r="G17" s="142" t="s">
        <v>430</v>
      </c>
      <c r="H17" s="144"/>
      <c r="I17" s="142" t="s">
        <v>431</v>
      </c>
      <c r="J17" s="144"/>
      <c r="K17" s="52" t="s">
        <v>432</v>
      </c>
    </row>
    <row r="18" spans="1:11" ht="18.75" customHeight="1" x14ac:dyDescent="0.15">
      <c r="A18" s="299"/>
      <c r="B18" s="375"/>
      <c r="C18" s="12" t="s">
        <v>418</v>
      </c>
      <c r="D18" s="12"/>
      <c r="E18" s="12"/>
      <c r="F18" s="51"/>
      <c r="G18" s="142"/>
      <c r="H18" s="144"/>
      <c r="I18" s="142"/>
      <c r="J18" s="144"/>
      <c r="K18" s="52"/>
    </row>
    <row r="19" spans="1:11" ht="18.75" customHeight="1" x14ac:dyDescent="0.15">
      <c r="A19" s="412"/>
      <c r="B19" s="388"/>
      <c r="C19" s="12" t="s">
        <v>419</v>
      </c>
      <c r="D19" s="12"/>
      <c r="E19" s="12"/>
      <c r="F19" s="51"/>
      <c r="G19" s="142"/>
      <c r="H19" s="144"/>
      <c r="I19" s="142"/>
      <c r="J19" s="144"/>
      <c r="K19" s="52"/>
    </row>
    <row r="20" spans="1:11" ht="18.75" x14ac:dyDescent="0.15">
      <c r="A20" s="53" t="s">
        <v>21</v>
      </c>
      <c r="B20" s="54" t="s">
        <v>1</v>
      </c>
      <c r="C20" s="258" t="s">
        <v>420</v>
      </c>
      <c r="D20" s="258"/>
      <c r="E20" s="258" t="s">
        <v>36</v>
      </c>
      <c r="F20" s="258"/>
      <c r="G20" s="54" t="s">
        <v>4</v>
      </c>
      <c r="H20" s="54" t="s">
        <v>421</v>
      </c>
      <c r="I20" s="73" t="s">
        <v>433</v>
      </c>
      <c r="J20" s="461" t="s">
        <v>5</v>
      </c>
      <c r="K20" s="462"/>
    </row>
    <row r="21" spans="1:11" ht="21.95" customHeight="1" x14ac:dyDescent="0.15">
      <c r="A21" s="53">
        <v>1</v>
      </c>
      <c r="B21" s="54"/>
      <c r="C21" s="258" t="s">
        <v>434</v>
      </c>
      <c r="D21" s="258"/>
      <c r="E21" s="258"/>
      <c r="F21" s="258"/>
      <c r="G21" s="54"/>
      <c r="H21" s="54"/>
      <c r="I21" s="54"/>
      <c r="J21" s="461"/>
      <c r="K21" s="462"/>
    </row>
    <row r="22" spans="1:11" ht="21.95" customHeight="1" x14ac:dyDescent="0.15">
      <c r="A22" s="53">
        <v>2</v>
      </c>
      <c r="B22" s="54"/>
      <c r="C22" s="258" t="s">
        <v>434</v>
      </c>
      <c r="D22" s="258"/>
      <c r="E22" s="258"/>
      <c r="F22" s="258"/>
      <c r="G22" s="54"/>
      <c r="H22" s="54"/>
      <c r="I22" s="54"/>
      <c r="J22" s="461"/>
      <c r="K22" s="462"/>
    </row>
    <row r="23" spans="1:11" ht="21.95" customHeight="1" x14ac:dyDescent="0.15">
      <c r="A23" s="53">
        <v>3</v>
      </c>
      <c r="B23" s="54"/>
      <c r="C23" s="258" t="s">
        <v>434</v>
      </c>
      <c r="D23" s="258"/>
      <c r="E23" s="258"/>
      <c r="F23" s="258"/>
      <c r="G23" s="54"/>
      <c r="H23" s="54"/>
      <c r="I23" s="54"/>
      <c r="J23" s="461"/>
      <c r="K23" s="462"/>
    </row>
    <row r="24" spans="1:11" ht="21.95" customHeight="1" x14ac:dyDescent="0.15">
      <c r="A24" s="53">
        <v>4</v>
      </c>
      <c r="B24" s="54"/>
      <c r="C24" s="258" t="s">
        <v>434</v>
      </c>
      <c r="D24" s="258"/>
      <c r="E24" s="258"/>
      <c r="F24" s="258"/>
      <c r="G24" s="54"/>
      <c r="H24" s="54"/>
      <c r="I24" s="54"/>
      <c r="J24" s="461"/>
      <c r="K24" s="462"/>
    </row>
    <row r="25" spans="1:11" ht="21.95" customHeight="1" x14ac:dyDescent="0.15">
      <c r="A25" s="53">
        <v>5</v>
      </c>
      <c r="B25" s="54"/>
      <c r="C25" s="258" t="s">
        <v>434</v>
      </c>
      <c r="D25" s="258"/>
      <c r="E25" s="258"/>
      <c r="F25" s="258"/>
      <c r="G25" s="54"/>
      <c r="H25" s="54"/>
      <c r="I25" s="54"/>
      <c r="J25" s="461"/>
      <c r="K25" s="462"/>
    </row>
    <row r="26" spans="1:11" ht="21.95" customHeight="1" x14ac:dyDescent="0.15">
      <c r="A26" s="53">
        <v>6</v>
      </c>
      <c r="B26" s="54"/>
      <c r="C26" s="258" t="s">
        <v>434</v>
      </c>
      <c r="D26" s="258"/>
      <c r="E26" s="258"/>
      <c r="F26" s="258"/>
      <c r="G26" s="54"/>
      <c r="H26" s="54"/>
      <c r="I26" s="54"/>
      <c r="J26" s="461"/>
      <c r="K26" s="462"/>
    </row>
    <row r="27" spans="1:11" ht="21.95" customHeight="1" x14ac:dyDescent="0.15">
      <c r="A27" s="53">
        <v>7</v>
      </c>
      <c r="B27" s="54"/>
      <c r="C27" s="258" t="s">
        <v>434</v>
      </c>
      <c r="D27" s="258"/>
      <c r="E27" s="258"/>
      <c r="F27" s="258"/>
      <c r="G27" s="54"/>
      <c r="H27" s="54"/>
      <c r="I27" s="54"/>
      <c r="J27" s="461"/>
      <c r="K27" s="462"/>
    </row>
    <row r="28" spans="1:11" ht="21.95" customHeight="1" x14ac:dyDescent="0.15">
      <c r="A28" s="53">
        <v>8</v>
      </c>
      <c r="B28" s="54"/>
      <c r="C28" s="258" t="s">
        <v>434</v>
      </c>
      <c r="D28" s="258"/>
      <c r="E28" s="258"/>
      <c r="F28" s="258"/>
      <c r="G28" s="54"/>
      <c r="H28" s="54"/>
      <c r="I28" s="54"/>
      <c r="J28" s="461"/>
      <c r="K28" s="462"/>
    </row>
    <row r="29" spans="1:11" ht="21.95" customHeight="1" x14ac:dyDescent="0.15">
      <c r="A29" s="53">
        <v>9</v>
      </c>
      <c r="B29" s="54"/>
      <c r="C29" s="258" t="s">
        <v>434</v>
      </c>
      <c r="D29" s="258"/>
      <c r="E29" s="258"/>
      <c r="F29" s="258"/>
      <c r="G29" s="54"/>
      <c r="H29" s="54"/>
      <c r="I29" s="54"/>
      <c r="J29" s="461"/>
      <c r="K29" s="462"/>
    </row>
    <row r="30" spans="1:11" ht="21.95" customHeight="1" x14ac:dyDescent="0.15">
      <c r="A30" s="53">
        <v>10</v>
      </c>
      <c r="B30" s="54"/>
      <c r="C30" s="258" t="s">
        <v>434</v>
      </c>
      <c r="D30" s="258"/>
      <c r="E30" s="258"/>
      <c r="F30" s="258"/>
      <c r="G30" s="54"/>
      <c r="H30" s="54"/>
      <c r="I30" s="54"/>
      <c r="J30" s="461"/>
      <c r="K30" s="462"/>
    </row>
    <row r="31" spans="1:11" ht="21.95" customHeight="1" x14ac:dyDescent="0.15">
      <c r="A31" s="53">
        <v>11</v>
      </c>
      <c r="B31" s="54"/>
      <c r="C31" s="258" t="s">
        <v>434</v>
      </c>
      <c r="D31" s="258"/>
      <c r="E31" s="258"/>
      <c r="F31" s="258"/>
      <c r="G31" s="54"/>
      <c r="H31" s="54"/>
      <c r="I31" s="54"/>
      <c r="J31" s="461"/>
      <c r="K31" s="176"/>
    </row>
    <row r="32" spans="1:11" ht="21.95" customHeight="1" x14ac:dyDescent="0.15">
      <c r="A32" s="53">
        <v>12</v>
      </c>
      <c r="B32" s="54"/>
      <c r="C32" s="258" t="s">
        <v>434</v>
      </c>
      <c r="D32" s="258"/>
      <c r="E32" s="258"/>
      <c r="F32" s="258"/>
      <c r="G32" s="54"/>
      <c r="H32" s="54"/>
      <c r="I32" s="54"/>
      <c r="J32" s="461"/>
      <c r="K32" s="462"/>
    </row>
    <row r="33" spans="1:36" ht="21.95" customHeight="1" x14ac:dyDescent="0.15">
      <c r="A33" s="53">
        <v>13</v>
      </c>
      <c r="B33" s="54"/>
      <c r="C33" s="258" t="s">
        <v>434</v>
      </c>
      <c r="D33" s="258"/>
      <c r="E33" s="258"/>
      <c r="F33" s="258"/>
      <c r="G33" s="54"/>
      <c r="H33" s="54"/>
      <c r="I33" s="54"/>
      <c r="J33" s="461"/>
      <c r="K33" s="462"/>
    </row>
    <row r="34" spans="1:36" ht="21.95" customHeight="1" x14ac:dyDescent="0.15">
      <c r="A34" s="53">
        <v>14</v>
      </c>
      <c r="B34" s="54"/>
      <c r="C34" s="258" t="s">
        <v>434</v>
      </c>
      <c r="D34" s="258"/>
      <c r="E34" s="258"/>
      <c r="F34" s="258"/>
      <c r="G34" s="54"/>
      <c r="H34" s="54"/>
      <c r="I34" s="54"/>
      <c r="J34" s="461"/>
      <c r="K34" s="462"/>
    </row>
    <row r="35" spans="1:36" ht="21.95" customHeight="1" x14ac:dyDescent="0.15">
      <c r="A35" s="53">
        <v>15</v>
      </c>
      <c r="B35" s="54"/>
      <c r="C35" s="258" t="s">
        <v>434</v>
      </c>
      <c r="D35" s="258"/>
      <c r="E35" s="258"/>
      <c r="F35" s="258"/>
      <c r="G35" s="54"/>
      <c r="H35" s="54"/>
      <c r="I35" s="54"/>
      <c r="J35" s="461"/>
      <c r="K35" s="462"/>
    </row>
    <row r="36" spans="1:36" ht="21.95" customHeight="1" x14ac:dyDescent="0.15">
      <c r="A36" s="53">
        <v>16</v>
      </c>
      <c r="B36" s="54"/>
      <c r="C36" s="258" t="s">
        <v>434</v>
      </c>
      <c r="D36" s="258"/>
      <c r="E36" s="258"/>
      <c r="F36" s="258"/>
      <c r="G36" s="54"/>
      <c r="H36" s="54"/>
      <c r="I36" s="54"/>
      <c r="J36" s="461"/>
      <c r="K36" s="462"/>
    </row>
    <row r="37" spans="1:36" ht="21.95" customHeight="1" x14ac:dyDescent="0.15">
      <c r="A37" s="53">
        <v>17</v>
      </c>
      <c r="B37" s="54"/>
      <c r="C37" s="258" t="s">
        <v>434</v>
      </c>
      <c r="D37" s="258"/>
      <c r="E37" s="258"/>
      <c r="F37" s="258"/>
      <c r="G37" s="54"/>
      <c r="H37" s="54"/>
      <c r="I37" s="54"/>
      <c r="J37" s="461"/>
      <c r="K37" s="462"/>
    </row>
    <row r="38" spans="1:36" ht="21.95" customHeight="1" thickBot="1" x14ac:dyDescent="0.2">
      <c r="A38" s="55">
        <v>18</v>
      </c>
      <c r="B38" s="56"/>
      <c r="C38" s="259" t="s">
        <v>434</v>
      </c>
      <c r="D38" s="259"/>
      <c r="E38" s="259"/>
      <c r="F38" s="259"/>
      <c r="G38" s="56"/>
      <c r="H38" s="56"/>
      <c r="I38" s="56"/>
      <c r="J38" s="463"/>
      <c r="K38" s="464"/>
    </row>
    <row r="39" spans="1:36" x14ac:dyDescent="0.15">
      <c r="A39" s="49"/>
      <c r="B39" s="13"/>
      <c r="C39" s="13"/>
      <c r="F39" s="13"/>
      <c r="G39" s="13"/>
      <c r="H39" s="13"/>
    </row>
    <row r="40" spans="1:36" x14ac:dyDescent="0.15">
      <c r="A40" s="27" t="s">
        <v>59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4.5" customHeight="1" x14ac:dyDescent="0.15"/>
    <row r="42" spans="1:36" x14ac:dyDescent="0.15">
      <c r="A42" s="135" t="s">
        <v>494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6" ht="5.25" customHeight="1" x14ac:dyDescent="0.15"/>
    <row r="44" spans="1:36" ht="15" customHeight="1" x14ac:dyDescent="0.15">
      <c r="A44" s="13" t="str">
        <f>"令和"&amp;入力シート!B1&amp;"年"</f>
        <v>令和8年</v>
      </c>
      <c r="B44" s="140" t="s">
        <v>339</v>
      </c>
      <c r="C44" s="140"/>
      <c r="D44" s="140"/>
      <c r="E44" s="13"/>
      <c r="F44" s="13"/>
      <c r="K44" s="13"/>
      <c r="L44" s="13"/>
      <c r="M44" s="13"/>
      <c r="O44" s="13"/>
      <c r="P44" s="13"/>
    </row>
    <row r="45" spans="1:36" ht="19.5" customHeight="1" x14ac:dyDescent="0.15">
      <c r="B45" s="27"/>
      <c r="C45" s="16"/>
      <c r="D45" s="454" t="s">
        <v>47</v>
      </c>
      <c r="E45" s="454"/>
      <c r="F45" s="13" t="s">
        <v>48</v>
      </c>
      <c r="G45" s="182" t="s">
        <v>416</v>
      </c>
      <c r="H45" s="182"/>
      <c r="I45" s="182"/>
      <c r="J45" s="182"/>
      <c r="K45" s="13"/>
      <c r="L45" s="13"/>
      <c r="M45" s="13"/>
      <c r="O45" s="13"/>
      <c r="P45" s="13"/>
    </row>
    <row r="46" spans="1:36" ht="9.75" customHeight="1" x14ac:dyDescent="0.15">
      <c r="B46" s="27"/>
      <c r="C46" s="16"/>
      <c r="D46" s="74"/>
      <c r="E46" s="74"/>
      <c r="F46" s="13"/>
      <c r="G46" s="13"/>
      <c r="H46" s="13"/>
      <c r="I46" s="13"/>
      <c r="J46" s="13"/>
      <c r="K46" s="13"/>
      <c r="L46" s="13"/>
      <c r="M46" s="13"/>
      <c r="O46" s="13"/>
      <c r="P46" s="13"/>
    </row>
    <row r="47" spans="1:36" ht="19.5" customHeight="1" x14ac:dyDescent="0.15">
      <c r="B47" s="27"/>
      <c r="C47" s="16"/>
      <c r="D47" s="454" t="s">
        <v>47</v>
      </c>
      <c r="E47" s="454"/>
      <c r="F47" s="13" t="s">
        <v>48</v>
      </c>
      <c r="G47" s="182"/>
      <c r="H47" s="182"/>
      <c r="I47" s="182"/>
      <c r="J47" s="182"/>
      <c r="K47" s="13"/>
      <c r="L47" s="13"/>
      <c r="M47" s="13"/>
      <c r="O47" s="13"/>
      <c r="P47" s="13"/>
    </row>
    <row r="48" spans="1:36" ht="9.75" customHeight="1" x14ac:dyDescent="0.15">
      <c r="B48" s="27"/>
      <c r="C48" s="16"/>
      <c r="D48" s="13"/>
      <c r="E48" s="13"/>
      <c r="F48" s="13"/>
      <c r="G48" s="13"/>
      <c r="H48" s="13"/>
      <c r="I48" s="13"/>
      <c r="J48" s="13"/>
      <c r="K48" s="13"/>
      <c r="L48" s="13"/>
      <c r="M48" s="13"/>
      <c r="O48" s="13"/>
      <c r="P48" s="13"/>
    </row>
    <row r="49" spans="2:39" ht="19.5" customHeight="1" x14ac:dyDescent="0.15">
      <c r="B49" s="27"/>
      <c r="C49" s="16"/>
      <c r="D49" s="454" t="s">
        <v>47</v>
      </c>
      <c r="E49" s="454"/>
      <c r="F49" s="13" t="s">
        <v>48</v>
      </c>
      <c r="G49" s="182" t="s">
        <v>416</v>
      </c>
      <c r="H49" s="182"/>
      <c r="I49" s="182"/>
      <c r="J49" s="182"/>
      <c r="K49" s="13"/>
      <c r="L49" s="13"/>
      <c r="M49" s="13"/>
      <c r="O49" s="13"/>
      <c r="P49" s="13"/>
    </row>
    <row r="50" spans="2:39" ht="9.75" customHeight="1" x14ac:dyDescent="0.15">
      <c r="B50" s="27"/>
      <c r="C50" s="16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3"/>
      <c r="P50" s="13"/>
    </row>
    <row r="51" spans="2:39" ht="21.6" customHeight="1" x14ac:dyDescent="0.15">
      <c r="D51" s="454" t="str">
        <f>IF(入力シート!B3="","",INDEX(入力シート!$G$2:$L$100,MATCH(入力シート!$B$3,入力シート!$G$2:$G$100,0),4))&amp;"中学校体育連盟"</f>
        <v>中学校体育連盟</v>
      </c>
      <c r="E51" s="454"/>
      <c r="F51" s="13" t="s">
        <v>10</v>
      </c>
      <c r="G51" s="182" t="str">
        <f>IF(入力シート!B3="","",INDEX(入力シート!$G$2:$L$100,MATCH(入力シート!$B$3,入力シート!$G$2:$G$100,0),5))</f>
        <v/>
      </c>
      <c r="H51" s="182"/>
      <c r="I51" s="182"/>
      <c r="J51" s="182"/>
      <c r="K51" s="13"/>
    </row>
    <row r="52" spans="2:39" x14ac:dyDescent="0.15"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</sheetData>
  <mergeCells count="102">
    <mergeCell ref="A1:K1"/>
    <mergeCell ref="D2:F2"/>
    <mergeCell ref="G2:K2"/>
    <mergeCell ref="G5:H5"/>
    <mergeCell ref="A6:B6"/>
    <mergeCell ref="C6:E6"/>
    <mergeCell ref="G6:K6"/>
    <mergeCell ref="A7:B8"/>
    <mergeCell ref="C7:D8"/>
    <mergeCell ref="F7:F8"/>
    <mergeCell ref="G7:K8"/>
    <mergeCell ref="A3:B3"/>
    <mergeCell ref="A11:B12"/>
    <mergeCell ref="C11:D12"/>
    <mergeCell ref="F11:F12"/>
    <mergeCell ref="G11:K12"/>
    <mergeCell ref="A9:B10"/>
    <mergeCell ref="C9:D10"/>
    <mergeCell ref="F9:F10"/>
    <mergeCell ref="G9:K10"/>
    <mergeCell ref="A17:B19"/>
    <mergeCell ref="G17:H17"/>
    <mergeCell ref="I17:J17"/>
    <mergeCell ref="G18:H18"/>
    <mergeCell ref="I18:J18"/>
    <mergeCell ref="G19:H19"/>
    <mergeCell ref="I19:J19"/>
    <mergeCell ref="C13:D14"/>
    <mergeCell ref="F13:F14"/>
    <mergeCell ref="G13:K14"/>
    <mergeCell ref="A15:B16"/>
    <mergeCell ref="C15:D16"/>
    <mergeCell ref="F15:F16"/>
    <mergeCell ref="G15:K16"/>
    <mergeCell ref="A13:B14"/>
    <mergeCell ref="C22:D22"/>
    <mergeCell ref="E22:F22"/>
    <mergeCell ref="J22:K22"/>
    <mergeCell ref="C23:D23"/>
    <mergeCell ref="E23:F23"/>
    <mergeCell ref="J23:K23"/>
    <mergeCell ref="C20:D20"/>
    <mergeCell ref="E20:F20"/>
    <mergeCell ref="J20:K20"/>
    <mergeCell ref="C21:D21"/>
    <mergeCell ref="E21:F21"/>
    <mergeCell ref="J21:K21"/>
    <mergeCell ref="C26:D26"/>
    <mergeCell ref="E26:F26"/>
    <mergeCell ref="J26:K26"/>
    <mergeCell ref="C27:D27"/>
    <mergeCell ref="E27:F27"/>
    <mergeCell ref="J27:K27"/>
    <mergeCell ref="C24:D24"/>
    <mergeCell ref="E24:F24"/>
    <mergeCell ref="J24:K24"/>
    <mergeCell ref="C25:D25"/>
    <mergeCell ref="E25:F25"/>
    <mergeCell ref="J25:K25"/>
    <mergeCell ref="C30:D30"/>
    <mergeCell ref="E30:F30"/>
    <mergeCell ref="J30:K30"/>
    <mergeCell ref="C31:D31"/>
    <mergeCell ref="E31:F31"/>
    <mergeCell ref="J31:K31"/>
    <mergeCell ref="C28:D28"/>
    <mergeCell ref="E28:F28"/>
    <mergeCell ref="J28:K28"/>
    <mergeCell ref="C29:D29"/>
    <mergeCell ref="E29:F29"/>
    <mergeCell ref="J29:K29"/>
    <mergeCell ref="C34:D34"/>
    <mergeCell ref="E34:F34"/>
    <mergeCell ref="J34:K34"/>
    <mergeCell ref="C35:D35"/>
    <mergeCell ref="E35:F35"/>
    <mergeCell ref="J35:K35"/>
    <mergeCell ref="C32:D32"/>
    <mergeCell ref="E32:F32"/>
    <mergeCell ref="J32:K32"/>
    <mergeCell ref="C33:D33"/>
    <mergeCell ref="E33:F33"/>
    <mergeCell ref="J33:K33"/>
    <mergeCell ref="D51:E51"/>
    <mergeCell ref="G51:J51"/>
    <mergeCell ref="G45:J45"/>
    <mergeCell ref="G49:J49"/>
    <mergeCell ref="D49:E49"/>
    <mergeCell ref="D45:E45"/>
    <mergeCell ref="D47:E47"/>
    <mergeCell ref="G47:J47"/>
    <mergeCell ref="C36:D36"/>
    <mergeCell ref="E36:F36"/>
    <mergeCell ref="J36:K36"/>
    <mergeCell ref="C37:D37"/>
    <mergeCell ref="E37:F37"/>
    <mergeCell ref="J37:K37"/>
    <mergeCell ref="C38:D38"/>
    <mergeCell ref="E38:F38"/>
    <mergeCell ref="J38:K38"/>
    <mergeCell ref="A42:K42"/>
    <mergeCell ref="B44:D44"/>
  </mergeCells>
  <phoneticPr fontId="2"/>
  <pageMargins left="0.43307086614173229" right="0.35433070866141736" top="0.39370078740157483" bottom="0.35433070866141736" header="0.51181102362204722" footer="0.51181102362204722"/>
  <pageSetup paperSize="9" scale="8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E61B-A316-421C-94FB-06E0AD709783}">
  <dimension ref="A1:BB52"/>
  <sheetViews>
    <sheetView view="pageBreakPreview" zoomScale="85" zoomScaleNormal="100" zoomScaleSheetLayoutView="85" workbookViewId="0">
      <selection activeCell="G41" sqref="G41"/>
    </sheetView>
  </sheetViews>
  <sheetFormatPr defaultColWidth="9" defaultRowHeight="15" x14ac:dyDescent="0.15"/>
  <cols>
    <col min="1" max="1" width="8.375" style="13" customWidth="1"/>
    <col min="2" max="2" width="7.5" style="49" customWidth="1"/>
    <col min="3" max="3" width="6.25" style="49" customWidth="1"/>
    <col min="4" max="4" width="13.875" style="49" customWidth="1"/>
    <col min="5" max="5" width="12.75" style="49" customWidth="1"/>
    <col min="6" max="6" width="12.125" style="49" customWidth="1"/>
    <col min="7" max="7" width="5.875" style="49" customWidth="1"/>
    <col min="8" max="8" width="6.375" style="49" customWidth="1"/>
    <col min="9" max="9" width="5.5" style="49" customWidth="1"/>
    <col min="10" max="10" width="5.625" style="49" customWidth="1"/>
    <col min="11" max="11" width="12.125" style="49" customWidth="1"/>
    <col min="12" max="66" width="2.625" style="49" customWidth="1"/>
    <col min="67" max="16384" width="9" style="49"/>
  </cols>
  <sheetData>
    <row r="1" spans="1:54" ht="18" customHeight="1" x14ac:dyDescent="0.15">
      <c r="A1" s="245" t="str">
        <f>"令和"&amp;入力シート!B1&amp;"年度　第"&amp;入力シート!B2&amp;"回　　佐賀県中学校総合体育大会"</f>
        <v>令和8年度　第63回　　佐賀県中学校総合体育大会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54" ht="22.5" customHeight="1" x14ac:dyDescent="0.15">
      <c r="D2" s="451" t="s">
        <v>415</v>
      </c>
      <c r="E2" s="452"/>
      <c r="F2" s="453"/>
      <c r="G2" s="465" t="s">
        <v>509</v>
      </c>
      <c r="H2" s="245"/>
      <c r="I2" s="245"/>
      <c r="J2" s="245"/>
      <c r="K2" s="245"/>
      <c r="N2" s="61"/>
      <c r="O2" s="61"/>
      <c r="P2" s="61"/>
      <c r="Q2" s="61"/>
      <c r="R2" s="61"/>
      <c r="S2" s="61"/>
      <c r="T2" s="61"/>
      <c r="U2" s="61"/>
      <c r="V2" s="61"/>
      <c r="W2" s="61"/>
      <c r="Z2" s="39"/>
      <c r="AA2" s="39"/>
      <c r="AB2" s="39"/>
      <c r="AC2" s="39"/>
      <c r="AD2" s="39"/>
      <c r="AE2" s="39"/>
      <c r="AF2" s="39"/>
    </row>
    <row r="3" spans="1:54" ht="15" customHeight="1" x14ac:dyDescent="0.15">
      <c r="A3" s="173" t="s">
        <v>56</v>
      </c>
      <c r="B3" s="173"/>
      <c r="D3" s="62"/>
      <c r="E3" s="62"/>
      <c r="F3" s="62"/>
      <c r="G3" s="62"/>
      <c r="H3" s="62"/>
      <c r="I3" s="62"/>
      <c r="J3" s="62"/>
      <c r="K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Y3" s="39"/>
      <c r="Z3" s="39"/>
      <c r="AA3" s="39"/>
      <c r="AB3" s="39"/>
      <c r="AC3" s="39"/>
      <c r="AD3" s="39"/>
      <c r="AE3" s="39"/>
      <c r="AF3" s="39"/>
    </row>
    <row r="4" spans="1:54" ht="21" customHeight="1" x14ac:dyDescent="0.15">
      <c r="B4" s="63"/>
      <c r="C4" s="16" t="s">
        <v>536</v>
      </c>
      <c r="F4" s="64"/>
      <c r="I4" s="62"/>
      <c r="J4" s="62"/>
      <c r="K4" s="62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28"/>
      <c r="Y4" s="28"/>
      <c r="Z4" s="28"/>
      <c r="AA4" s="66"/>
      <c r="AB4" s="39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U4" s="9"/>
      <c r="AV4" s="16"/>
      <c r="AW4" s="16"/>
      <c r="AX4" s="66"/>
      <c r="AY4" s="66"/>
      <c r="AZ4" s="66"/>
      <c r="BA4" s="66"/>
      <c r="BB4" s="39"/>
    </row>
    <row r="5" spans="1:54" ht="14.25" customHeight="1" thickBot="1" x14ac:dyDescent="0.2">
      <c r="A5" s="9"/>
      <c r="B5" s="16" t="s">
        <v>75</v>
      </c>
      <c r="C5" s="16"/>
      <c r="D5" s="16"/>
      <c r="E5" s="16"/>
      <c r="G5" s="458" t="s">
        <v>118</v>
      </c>
      <c r="H5" s="458"/>
      <c r="M5" s="16"/>
      <c r="N5" s="16"/>
      <c r="O5" s="16"/>
      <c r="P5" s="16"/>
      <c r="Q5" s="16"/>
      <c r="R5" s="16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</row>
    <row r="6" spans="1:54" ht="24" customHeight="1" x14ac:dyDescent="0.15">
      <c r="A6" s="446" t="s">
        <v>57</v>
      </c>
      <c r="B6" s="447"/>
      <c r="C6" s="224" t="str">
        <f>IF(入力シート!B3="","",INDEX(入力シート!$G$2:$L$100,MATCH(入力シート!$B$3,入力シート!$G$2:$G$100,0),4))</f>
        <v/>
      </c>
      <c r="D6" s="174"/>
      <c r="E6" s="459"/>
      <c r="F6" s="68" t="s">
        <v>439</v>
      </c>
      <c r="G6" s="370" t="s">
        <v>416</v>
      </c>
      <c r="H6" s="370"/>
      <c r="I6" s="370"/>
      <c r="J6" s="448"/>
      <c r="K6" s="371"/>
    </row>
    <row r="7" spans="1:54" x14ac:dyDescent="0.15">
      <c r="A7" s="273" t="s">
        <v>376</v>
      </c>
      <c r="B7" s="275"/>
      <c r="C7" s="295" t="s">
        <v>416</v>
      </c>
      <c r="D7" s="295"/>
      <c r="E7" s="69" t="s">
        <v>5</v>
      </c>
      <c r="F7" s="460" t="s">
        <v>383</v>
      </c>
      <c r="G7" s="228" t="s">
        <v>424</v>
      </c>
      <c r="H7" s="230"/>
      <c r="I7" s="230"/>
      <c r="J7" s="230"/>
      <c r="K7" s="229"/>
    </row>
    <row r="8" spans="1:54" ht="18.75" customHeight="1" x14ac:dyDescent="0.15">
      <c r="A8" s="408"/>
      <c r="B8" s="410"/>
      <c r="C8" s="295"/>
      <c r="D8" s="295"/>
      <c r="E8" s="70"/>
      <c r="F8" s="379"/>
      <c r="G8" s="261"/>
      <c r="H8" s="182"/>
      <c r="I8" s="182"/>
      <c r="J8" s="182"/>
      <c r="K8" s="346"/>
    </row>
    <row r="9" spans="1:54" ht="13.5" customHeight="1" x14ac:dyDescent="0.15">
      <c r="A9" s="273" t="s">
        <v>376</v>
      </c>
      <c r="B9" s="275"/>
      <c r="C9" s="228"/>
      <c r="D9" s="260"/>
      <c r="E9" s="69" t="s">
        <v>5</v>
      </c>
      <c r="F9" s="460" t="s">
        <v>383</v>
      </c>
      <c r="G9" s="228" t="s">
        <v>424</v>
      </c>
      <c r="H9" s="230"/>
      <c r="I9" s="230"/>
      <c r="J9" s="230"/>
      <c r="K9" s="229"/>
    </row>
    <row r="10" spans="1:54" ht="18.75" customHeight="1" x14ac:dyDescent="0.15">
      <c r="A10" s="408"/>
      <c r="B10" s="410"/>
      <c r="C10" s="261"/>
      <c r="D10" s="262"/>
      <c r="E10" s="70"/>
      <c r="F10" s="379"/>
      <c r="G10" s="261"/>
      <c r="H10" s="182"/>
      <c r="I10" s="182"/>
      <c r="J10" s="182"/>
      <c r="K10" s="346"/>
    </row>
    <row r="11" spans="1:54" x14ac:dyDescent="0.15">
      <c r="A11" s="273" t="s">
        <v>376</v>
      </c>
      <c r="B11" s="275"/>
      <c r="C11" s="228" t="s">
        <v>416</v>
      </c>
      <c r="D11" s="260"/>
      <c r="E11" s="71" t="s">
        <v>5</v>
      </c>
      <c r="F11" s="460" t="s">
        <v>383</v>
      </c>
      <c r="G11" s="228" t="s">
        <v>424</v>
      </c>
      <c r="H11" s="230"/>
      <c r="I11" s="230"/>
      <c r="J11" s="230"/>
      <c r="K11" s="229"/>
    </row>
    <row r="12" spans="1:54" ht="18.75" customHeight="1" x14ac:dyDescent="0.15">
      <c r="A12" s="408"/>
      <c r="B12" s="410"/>
      <c r="C12" s="261"/>
      <c r="D12" s="262"/>
      <c r="E12" s="71"/>
      <c r="F12" s="379"/>
      <c r="G12" s="261"/>
      <c r="H12" s="182"/>
      <c r="I12" s="182"/>
      <c r="J12" s="182"/>
      <c r="K12" s="346"/>
    </row>
    <row r="13" spans="1:54" x14ac:dyDescent="0.15">
      <c r="A13" s="273" t="s">
        <v>2</v>
      </c>
      <c r="B13" s="275"/>
      <c r="C13" s="228" t="s">
        <v>416</v>
      </c>
      <c r="D13" s="260"/>
      <c r="E13" s="71" t="s">
        <v>5</v>
      </c>
      <c r="F13" s="460" t="s">
        <v>383</v>
      </c>
      <c r="G13" s="228" t="s">
        <v>425</v>
      </c>
      <c r="H13" s="230"/>
      <c r="I13" s="230"/>
      <c r="J13" s="230"/>
      <c r="K13" s="229"/>
    </row>
    <row r="14" spans="1:54" ht="18.75" customHeight="1" x14ac:dyDescent="0.15">
      <c r="A14" s="408"/>
      <c r="B14" s="410"/>
      <c r="C14" s="261"/>
      <c r="D14" s="262"/>
      <c r="E14" s="71"/>
      <c r="F14" s="379"/>
      <c r="G14" s="261"/>
      <c r="H14" s="182"/>
      <c r="I14" s="182"/>
      <c r="J14" s="182"/>
      <c r="K14" s="346"/>
    </row>
    <row r="15" spans="1:54" x14ac:dyDescent="0.15">
      <c r="A15" s="273" t="s">
        <v>6</v>
      </c>
      <c r="B15" s="275"/>
      <c r="C15" s="228" t="s">
        <v>416</v>
      </c>
      <c r="D15" s="260"/>
      <c r="E15" s="71" t="s">
        <v>5</v>
      </c>
      <c r="F15" s="460" t="s">
        <v>383</v>
      </c>
      <c r="G15" s="228" t="s">
        <v>426</v>
      </c>
      <c r="H15" s="230"/>
      <c r="I15" s="230"/>
      <c r="J15" s="230"/>
      <c r="K15" s="229"/>
    </row>
    <row r="16" spans="1:54" ht="18.75" customHeight="1" x14ac:dyDescent="0.15">
      <c r="A16" s="408"/>
      <c r="B16" s="410"/>
      <c r="C16" s="261"/>
      <c r="D16" s="262"/>
      <c r="E16" s="72"/>
      <c r="F16" s="379"/>
      <c r="G16" s="261"/>
      <c r="H16" s="182"/>
      <c r="I16" s="182"/>
      <c r="J16" s="182"/>
      <c r="K16" s="346"/>
    </row>
    <row r="17" spans="1:11" ht="18.75" x14ac:dyDescent="0.15">
      <c r="A17" s="411" t="s">
        <v>417</v>
      </c>
      <c r="B17" s="385"/>
      <c r="C17" s="12"/>
      <c r="D17" s="12" t="s">
        <v>427</v>
      </c>
      <c r="E17" s="12" t="s">
        <v>428</v>
      </c>
      <c r="F17" s="73" t="s">
        <v>429</v>
      </c>
      <c r="G17" s="142" t="s">
        <v>430</v>
      </c>
      <c r="H17" s="144"/>
      <c r="I17" s="142" t="s">
        <v>431</v>
      </c>
      <c r="J17" s="144"/>
      <c r="K17" s="52" t="s">
        <v>432</v>
      </c>
    </row>
    <row r="18" spans="1:11" ht="18.75" customHeight="1" x14ac:dyDescent="0.15">
      <c r="A18" s="299"/>
      <c r="B18" s="375"/>
      <c r="C18" s="12" t="s">
        <v>418</v>
      </c>
      <c r="D18" s="12"/>
      <c r="E18" s="12"/>
      <c r="F18" s="51"/>
      <c r="G18" s="142"/>
      <c r="H18" s="144"/>
      <c r="I18" s="142"/>
      <c r="J18" s="144"/>
      <c r="K18" s="52"/>
    </row>
    <row r="19" spans="1:11" ht="18.75" customHeight="1" x14ac:dyDescent="0.15">
      <c r="A19" s="412"/>
      <c r="B19" s="388"/>
      <c r="C19" s="12" t="s">
        <v>419</v>
      </c>
      <c r="D19" s="12"/>
      <c r="E19" s="12"/>
      <c r="F19" s="51"/>
      <c r="G19" s="142"/>
      <c r="H19" s="144"/>
      <c r="I19" s="142"/>
      <c r="J19" s="144"/>
      <c r="K19" s="52"/>
    </row>
    <row r="20" spans="1:11" ht="18.75" x14ac:dyDescent="0.15">
      <c r="A20" s="53" t="s">
        <v>21</v>
      </c>
      <c r="B20" s="54" t="s">
        <v>1</v>
      </c>
      <c r="C20" s="258" t="s">
        <v>420</v>
      </c>
      <c r="D20" s="258"/>
      <c r="E20" s="258" t="s">
        <v>36</v>
      </c>
      <c r="F20" s="258"/>
      <c r="G20" s="54" t="s">
        <v>4</v>
      </c>
      <c r="H20" s="54" t="s">
        <v>421</v>
      </c>
      <c r="I20" s="73" t="s">
        <v>433</v>
      </c>
      <c r="J20" s="461" t="s">
        <v>5</v>
      </c>
      <c r="K20" s="462"/>
    </row>
    <row r="21" spans="1:11" ht="21.95" customHeight="1" x14ac:dyDescent="0.15">
      <c r="A21" s="53">
        <v>1</v>
      </c>
      <c r="B21" s="54"/>
      <c r="C21" s="258" t="s">
        <v>434</v>
      </c>
      <c r="D21" s="258"/>
      <c r="E21" s="258"/>
      <c r="F21" s="258"/>
      <c r="G21" s="54"/>
      <c r="H21" s="54"/>
      <c r="I21" s="54"/>
      <c r="J21" s="461"/>
      <c r="K21" s="462"/>
    </row>
    <row r="22" spans="1:11" ht="21.95" customHeight="1" x14ac:dyDescent="0.15">
      <c r="A22" s="53">
        <v>2</v>
      </c>
      <c r="B22" s="54"/>
      <c r="C22" s="258" t="s">
        <v>434</v>
      </c>
      <c r="D22" s="258"/>
      <c r="E22" s="258"/>
      <c r="F22" s="258"/>
      <c r="G22" s="54"/>
      <c r="H22" s="54"/>
      <c r="I22" s="54"/>
      <c r="J22" s="461"/>
      <c r="K22" s="462"/>
    </row>
    <row r="23" spans="1:11" ht="21.95" customHeight="1" x14ac:dyDescent="0.15">
      <c r="A23" s="53">
        <v>3</v>
      </c>
      <c r="B23" s="54"/>
      <c r="C23" s="258" t="s">
        <v>434</v>
      </c>
      <c r="D23" s="258"/>
      <c r="E23" s="258"/>
      <c r="F23" s="258"/>
      <c r="G23" s="54"/>
      <c r="H23" s="54"/>
      <c r="I23" s="54"/>
      <c r="J23" s="461"/>
      <c r="K23" s="462"/>
    </row>
    <row r="24" spans="1:11" ht="21.95" customHeight="1" x14ac:dyDescent="0.15">
      <c r="A24" s="53">
        <v>4</v>
      </c>
      <c r="B24" s="54"/>
      <c r="C24" s="258" t="s">
        <v>434</v>
      </c>
      <c r="D24" s="258"/>
      <c r="E24" s="258"/>
      <c r="F24" s="258"/>
      <c r="G24" s="54"/>
      <c r="H24" s="54"/>
      <c r="I24" s="54"/>
      <c r="J24" s="461"/>
      <c r="K24" s="462"/>
    </row>
    <row r="25" spans="1:11" ht="21.95" customHeight="1" x14ac:dyDescent="0.15">
      <c r="A25" s="53">
        <v>5</v>
      </c>
      <c r="B25" s="54"/>
      <c r="C25" s="258" t="s">
        <v>434</v>
      </c>
      <c r="D25" s="258"/>
      <c r="E25" s="258"/>
      <c r="F25" s="258"/>
      <c r="G25" s="54"/>
      <c r="H25" s="54"/>
      <c r="I25" s="54"/>
      <c r="J25" s="461"/>
      <c r="K25" s="462"/>
    </row>
    <row r="26" spans="1:11" ht="21.95" customHeight="1" x14ac:dyDescent="0.15">
      <c r="A26" s="53">
        <v>6</v>
      </c>
      <c r="B26" s="54"/>
      <c r="C26" s="258" t="s">
        <v>434</v>
      </c>
      <c r="D26" s="258"/>
      <c r="E26" s="258"/>
      <c r="F26" s="258"/>
      <c r="G26" s="54"/>
      <c r="H26" s="54"/>
      <c r="I26" s="54"/>
      <c r="J26" s="461"/>
      <c r="K26" s="462"/>
    </row>
    <row r="27" spans="1:11" ht="21.95" customHeight="1" x14ac:dyDescent="0.15">
      <c r="A27" s="53">
        <v>7</v>
      </c>
      <c r="B27" s="54"/>
      <c r="C27" s="258" t="s">
        <v>434</v>
      </c>
      <c r="D27" s="258"/>
      <c r="E27" s="258"/>
      <c r="F27" s="258"/>
      <c r="G27" s="54"/>
      <c r="H27" s="54"/>
      <c r="I27" s="54"/>
      <c r="J27" s="461"/>
      <c r="K27" s="462"/>
    </row>
    <row r="28" spans="1:11" ht="21.95" customHeight="1" x14ac:dyDescent="0.15">
      <c r="A28" s="53">
        <v>8</v>
      </c>
      <c r="B28" s="54"/>
      <c r="C28" s="258" t="s">
        <v>434</v>
      </c>
      <c r="D28" s="258"/>
      <c r="E28" s="258"/>
      <c r="F28" s="258"/>
      <c r="G28" s="54"/>
      <c r="H28" s="54"/>
      <c r="I28" s="54"/>
      <c r="J28" s="461"/>
      <c r="K28" s="462"/>
    </row>
    <row r="29" spans="1:11" ht="21.95" customHeight="1" x14ac:dyDescent="0.15">
      <c r="A29" s="53">
        <v>9</v>
      </c>
      <c r="B29" s="54"/>
      <c r="C29" s="258" t="s">
        <v>434</v>
      </c>
      <c r="D29" s="258"/>
      <c r="E29" s="258"/>
      <c r="F29" s="258"/>
      <c r="G29" s="54"/>
      <c r="H29" s="54"/>
      <c r="I29" s="54"/>
      <c r="J29" s="461"/>
      <c r="K29" s="462"/>
    </row>
    <row r="30" spans="1:11" ht="21.95" customHeight="1" x14ac:dyDescent="0.15">
      <c r="A30" s="53">
        <v>10</v>
      </c>
      <c r="B30" s="54"/>
      <c r="C30" s="258" t="s">
        <v>434</v>
      </c>
      <c r="D30" s="258"/>
      <c r="E30" s="258"/>
      <c r="F30" s="258"/>
      <c r="G30" s="54"/>
      <c r="H30" s="54"/>
      <c r="I30" s="54"/>
      <c r="J30" s="461"/>
      <c r="K30" s="462"/>
    </row>
    <row r="31" spans="1:11" ht="21.95" customHeight="1" x14ac:dyDescent="0.15">
      <c r="A31" s="53">
        <v>11</v>
      </c>
      <c r="B31" s="54"/>
      <c r="C31" s="258" t="s">
        <v>434</v>
      </c>
      <c r="D31" s="258"/>
      <c r="E31" s="258"/>
      <c r="F31" s="258"/>
      <c r="G31" s="54"/>
      <c r="H31" s="54"/>
      <c r="I31" s="54"/>
      <c r="J31" s="461"/>
      <c r="K31" s="176"/>
    </row>
    <row r="32" spans="1:11" ht="21.95" customHeight="1" x14ac:dyDescent="0.15">
      <c r="A32" s="53">
        <v>12</v>
      </c>
      <c r="B32" s="54"/>
      <c r="C32" s="258" t="s">
        <v>434</v>
      </c>
      <c r="D32" s="258"/>
      <c r="E32" s="258"/>
      <c r="F32" s="258"/>
      <c r="G32" s="54"/>
      <c r="H32" s="54"/>
      <c r="I32" s="54"/>
      <c r="J32" s="461"/>
      <c r="K32" s="462"/>
    </row>
    <row r="33" spans="1:36" ht="21.95" customHeight="1" x14ac:dyDescent="0.15">
      <c r="A33" s="53">
        <v>13</v>
      </c>
      <c r="B33" s="54"/>
      <c r="C33" s="258" t="s">
        <v>434</v>
      </c>
      <c r="D33" s="258"/>
      <c r="E33" s="258"/>
      <c r="F33" s="258"/>
      <c r="G33" s="54"/>
      <c r="H33" s="54"/>
      <c r="I33" s="54"/>
      <c r="J33" s="461"/>
      <c r="K33" s="462"/>
    </row>
    <row r="34" spans="1:36" ht="21.95" customHeight="1" x14ac:dyDescent="0.15">
      <c r="A34" s="53">
        <v>14</v>
      </c>
      <c r="B34" s="54"/>
      <c r="C34" s="258" t="s">
        <v>434</v>
      </c>
      <c r="D34" s="258"/>
      <c r="E34" s="258"/>
      <c r="F34" s="258"/>
      <c r="G34" s="54"/>
      <c r="H34" s="54"/>
      <c r="I34" s="54"/>
      <c r="J34" s="461"/>
      <c r="K34" s="462"/>
    </row>
    <row r="35" spans="1:36" ht="21.95" customHeight="1" x14ac:dyDescent="0.15">
      <c r="A35" s="53">
        <v>15</v>
      </c>
      <c r="B35" s="54"/>
      <c r="C35" s="258" t="s">
        <v>434</v>
      </c>
      <c r="D35" s="258"/>
      <c r="E35" s="258"/>
      <c r="F35" s="258"/>
      <c r="G35" s="54"/>
      <c r="H35" s="54"/>
      <c r="I35" s="54"/>
      <c r="J35" s="461"/>
      <c r="K35" s="462"/>
    </row>
    <row r="36" spans="1:36" ht="21.95" customHeight="1" x14ac:dyDescent="0.15">
      <c r="A36" s="53">
        <v>16</v>
      </c>
      <c r="B36" s="54"/>
      <c r="C36" s="258" t="s">
        <v>434</v>
      </c>
      <c r="D36" s="258"/>
      <c r="E36" s="258"/>
      <c r="F36" s="258"/>
      <c r="G36" s="54"/>
      <c r="H36" s="54"/>
      <c r="I36" s="54"/>
      <c r="J36" s="461"/>
      <c r="K36" s="462"/>
    </row>
    <row r="37" spans="1:36" ht="21.95" customHeight="1" x14ac:dyDescent="0.15">
      <c r="A37" s="53">
        <v>17</v>
      </c>
      <c r="B37" s="54"/>
      <c r="C37" s="258" t="s">
        <v>434</v>
      </c>
      <c r="D37" s="258"/>
      <c r="E37" s="258"/>
      <c r="F37" s="258"/>
      <c r="G37" s="54"/>
      <c r="H37" s="54"/>
      <c r="I37" s="54"/>
      <c r="J37" s="461"/>
      <c r="K37" s="462"/>
    </row>
    <row r="38" spans="1:36" ht="21.95" customHeight="1" thickBot="1" x14ac:dyDescent="0.2">
      <c r="A38" s="55">
        <v>18</v>
      </c>
      <c r="B38" s="56"/>
      <c r="C38" s="259" t="s">
        <v>434</v>
      </c>
      <c r="D38" s="259"/>
      <c r="E38" s="259"/>
      <c r="F38" s="259"/>
      <c r="G38" s="56"/>
      <c r="H38" s="56"/>
      <c r="I38" s="56"/>
      <c r="J38" s="463"/>
      <c r="K38" s="464"/>
    </row>
    <row r="39" spans="1:36" x14ac:dyDescent="0.15">
      <c r="A39" s="49"/>
      <c r="B39" s="13"/>
      <c r="C39" s="13"/>
      <c r="F39" s="13"/>
      <c r="G39" s="13"/>
      <c r="H39" s="13"/>
    </row>
    <row r="40" spans="1:36" x14ac:dyDescent="0.15">
      <c r="A40" s="27" t="s">
        <v>59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4.5" customHeight="1" x14ac:dyDescent="0.15"/>
    <row r="42" spans="1:36" x14ac:dyDescent="0.15">
      <c r="A42" s="135" t="s">
        <v>494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6" ht="5.25" customHeight="1" x14ac:dyDescent="0.15"/>
    <row r="44" spans="1:36" ht="5.25" customHeight="1" x14ac:dyDescent="0.15"/>
    <row r="45" spans="1:36" ht="15" customHeight="1" x14ac:dyDescent="0.15">
      <c r="A45" s="13" t="str">
        <f>"令和"&amp;入力シート!B1&amp;"年"</f>
        <v>令和8年</v>
      </c>
      <c r="B45" s="140" t="s">
        <v>339</v>
      </c>
      <c r="C45" s="140"/>
      <c r="D45" s="140"/>
      <c r="E45" s="13"/>
      <c r="F45" s="13"/>
      <c r="K45" s="13"/>
      <c r="L45" s="13"/>
      <c r="M45" s="13"/>
      <c r="O45" s="13"/>
      <c r="P45" s="13"/>
    </row>
    <row r="46" spans="1:36" ht="19.5" customHeight="1" x14ac:dyDescent="0.15">
      <c r="B46" s="27"/>
      <c r="C46" s="16"/>
      <c r="D46" s="454" t="s">
        <v>47</v>
      </c>
      <c r="E46" s="454"/>
      <c r="F46" s="13" t="s">
        <v>48</v>
      </c>
      <c r="G46" s="182" t="s">
        <v>416</v>
      </c>
      <c r="H46" s="182"/>
      <c r="I46" s="182"/>
      <c r="J46" s="182"/>
      <c r="K46" s="13"/>
      <c r="L46" s="13"/>
      <c r="M46" s="13"/>
      <c r="O46" s="13"/>
      <c r="P46" s="13"/>
    </row>
    <row r="47" spans="1:36" ht="9.75" customHeight="1" x14ac:dyDescent="0.15">
      <c r="B47" s="27"/>
      <c r="C47" s="16"/>
      <c r="D47" s="74"/>
      <c r="E47" s="74"/>
      <c r="F47" s="13"/>
      <c r="G47" s="13"/>
      <c r="H47" s="13"/>
      <c r="I47" s="13"/>
      <c r="J47" s="13"/>
      <c r="K47" s="13"/>
      <c r="L47" s="13"/>
      <c r="M47" s="13"/>
      <c r="O47" s="13"/>
      <c r="P47" s="13"/>
    </row>
    <row r="48" spans="1:36" ht="19.5" customHeight="1" x14ac:dyDescent="0.15">
      <c r="B48" s="27"/>
      <c r="C48" s="16"/>
      <c r="D48" s="454" t="s">
        <v>47</v>
      </c>
      <c r="E48" s="454"/>
      <c r="F48" s="13" t="s">
        <v>48</v>
      </c>
      <c r="G48" s="182"/>
      <c r="H48" s="182"/>
      <c r="I48" s="182"/>
      <c r="J48" s="182"/>
      <c r="K48" s="13"/>
      <c r="L48" s="13"/>
      <c r="M48" s="13"/>
      <c r="O48" s="13"/>
      <c r="P48" s="13"/>
    </row>
    <row r="49" spans="2:16" ht="9.75" customHeight="1" x14ac:dyDescent="0.15">
      <c r="B49" s="27"/>
      <c r="C49" s="16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3"/>
      <c r="P49" s="13"/>
    </row>
    <row r="50" spans="2:16" ht="19.5" customHeight="1" x14ac:dyDescent="0.15">
      <c r="B50" s="27"/>
      <c r="C50" s="16"/>
      <c r="D50" s="454" t="s">
        <v>47</v>
      </c>
      <c r="E50" s="454"/>
      <c r="F50" s="13" t="s">
        <v>48</v>
      </c>
      <c r="G50" s="182" t="s">
        <v>416</v>
      </c>
      <c r="H50" s="182"/>
      <c r="I50" s="182"/>
      <c r="J50" s="182"/>
      <c r="K50" s="13"/>
      <c r="L50" s="13"/>
      <c r="M50" s="13"/>
      <c r="O50" s="13"/>
      <c r="P50" s="13"/>
    </row>
    <row r="52" spans="2:16" ht="24.75" customHeight="1" x14ac:dyDescent="0.15">
      <c r="D52" s="454" t="str">
        <f>IF(入力シート!B3="","",INDEX(入力シート!$G$2:$L$100,MATCH(入力シート!$B$3,入力シート!$G$2:$G$100,0),4))&amp;"中学校体育連盟"</f>
        <v>中学校体育連盟</v>
      </c>
      <c r="E52" s="454"/>
      <c r="F52" s="13" t="s">
        <v>10</v>
      </c>
      <c r="G52" s="182" t="str">
        <f>IF(入力シート!B13="","",INDEX(入力シート!$G$2:$L$100,MATCH(入力シート!$B$3,入力シート!$G$2:$G$100,0),5))</f>
        <v/>
      </c>
      <c r="H52" s="182"/>
      <c r="I52" s="182"/>
      <c r="J52" s="182"/>
      <c r="K52" s="13"/>
    </row>
  </sheetData>
  <mergeCells count="102">
    <mergeCell ref="D52:E52"/>
    <mergeCell ref="G52:J52"/>
    <mergeCell ref="A11:B12"/>
    <mergeCell ref="C11:D12"/>
    <mergeCell ref="F11:F12"/>
    <mergeCell ref="G11:K12"/>
    <mergeCell ref="A13:B14"/>
    <mergeCell ref="C13:D14"/>
    <mergeCell ref="F13:F14"/>
    <mergeCell ref="A17:B19"/>
    <mergeCell ref="G17:H17"/>
    <mergeCell ref="I17:J17"/>
    <mergeCell ref="J20:K20"/>
    <mergeCell ref="G13:K14"/>
    <mergeCell ref="A15:B16"/>
    <mergeCell ref="C15:D16"/>
    <mergeCell ref="C23:D23"/>
    <mergeCell ref="E23:F23"/>
    <mergeCell ref="J23:K23"/>
    <mergeCell ref="C24:D24"/>
    <mergeCell ref="E24:F24"/>
    <mergeCell ref="J24:K24"/>
    <mergeCell ref="F15:F16"/>
    <mergeCell ref="G15:K16"/>
    <mergeCell ref="A7:B8"/>
    <mergeCell ref="C7:D8"/>
    <mergeCell ref="F7:F8"/>
    <mergeCell ref="G7:K8"/>
    <mergeCell ref="A9:B10"/>
    <mergeCell ref="C9:D10"/>
    <mergeCell ref="F9:F10"/>
    <mergeCell ref="G9:K10"/>
    <mergeCell ref="A1:K1"/>
    <mergeCell ref="D2:F2"/>
    <mergeCell ref="G2:K2"/>
    <mergeCell ref="G5:H5"/>
    <mergeCell ref="A6:B6"/>
    <mergeCell ref="C6:E6"/>
    <mergeCell ref="G6:K6"/>
    <mergeCell ref="A3:B3"/>
    <mergeCell ref="C22:D22"/>
    <mergeCell ref="E22:F22"/>
    <mergeCell ref="J22:K22"/>
    <mergeCell ref="G18:H18"/>
    <mergeCell ref="I18:J18"/>
    <mergeCell ref="G19:H19"/>
    <mergeCell ref="C21:D21"/>
    <mergeCell ref="E21:F21"/>
    <mergeCell ref="J21:K21"/>
    <mergeCell ref="I19:J19"/>
    <mergeCell ref="C20:D20"/>
    <mergeCell ref="E20:F20"/>
    <mergeCell ref="C27:D27"/>
    <mergeCell ref="E27:F27"/>
    <mergeCell ref="J27:K27"/>
    <mergeCell ref="C28:D28"/>
    <mergeCell ref="E28:F28"/>
    <mergeCell ref="J28:K28"/>
    <mergeCell ref="C25:D25"/>
    <mergeCell ref="E25:F25"/>
    <mergeCell ref="J25:K25"/>
    <mergeCell ref="C26:D26"/>
    <mergeCell ref="E26:F26"/>
    <mergeCell ref="J26:K26"/>
    <mergeCell ref="C31:D31"/>
    <mergeCell ref="E31:F31"/>
    <mergeCell ref="J31:K31"/>
    <mergeCell ref="C32:D32"/>
    <mergeCell ref="E32:F32"/>
    <mergeCell ref="J32:K32"/>
    <mergeCell ref="C29:D29"/>
    <mergeCell ref="E29:F29"/>
    <mergeCell ref="J29:K29"/>
    <mergeCell ref="C30:D30"/>
    <mergeCell ref="E30:F30"/>
    <mergeCell ref="J30:K30"/>
    <mergeCell ref="C35:D35"/>
    <mergeCell ref="E35:F35"/>
    <mergeCell ref="J35:K35"/>
    <mergeCell ref="C36:D36"/>
    <mergeCell ref="E36:F36"/>
    <mergeCell ref="J36:K36"/>
    <mergeCell ref="C33:D33"/>
    <mergeCell ref="E33:F33"/>
    <mergeCell ref="J33:K33"/>
    <mergeCell ref="C34:D34"/>
    <mergeCell ref="E34:F34"/>
    <mergeCell ref="J34:K34"/>
    <mergeCell ref="D46:E46"/>
    <mergeCell ref="G46:J46"/>
    <mergeCell ref="D48:E48"/>
    <mergeCell ref="G48:J48"/>
    <mergeCell ref="D50:E50"/>
    <mergeCell ref="G50:J50"/>
    <mergeCell ref="A42:K42"/>
    <mergeCell ref="C37:D37"/>
    <mergeCell ref="E37:F37"/>
    <mergeCell ref="J37:K37"/>
    <mergeCell ref="C38:D38"/>
    <mergeCell ref="E38:F38"/>
    <mergeCell ref="J38:K38"/>
    <mergeCell ref="B45:D45"/>
  </mergeCells>
  <phoneticPr fontId="2"/>
  <pageMargins left="0.43307086614173229" right="0.35433070866141736" top="0.39370078740157483" bottom="0.35433070866141736" header="0.51181102362204722" footer="0.51181102362204722"/>
  <pageSetup paperSize="9" scale="87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L51"/>
  <sheetViews>
    <sheetView view="pageBreakPreview" zoomScale="60" zoomScaleNormal="100" workbookViewId="0">
      <selection activeCell="T30" sqref="T30:Z30"/>
    </sheetView>
  </sheetViews>
  <sheetFormatPr defaultColWidth="9" defaultRowHeight="15" x14ac:dyDescent="0.15"/>
  <cols>
    <col min="1" max="1" width="2.625" style="13" customWidth="1"/>
    <col min="2" max="61" width="2.625" style="49" customWidth="1"/>
    <col min="62" max="16384" width="9" style="49"/>
  </cols>
  <sheetData>
    <row r="1" spans="1:36" ht="11.25" customHeight="1" x14ac:dyDescent="0.15">
      <c r="D1" s="245" t="str">
        <f>"令和"&amp;入力シート!B1&amp;"年度　第"&amp;入力シート!B2&amp;"回　　佐賀県中学校総合体育大会"</f>
        <v>令和8年度　第63回　　佐賀県中学校総合体育大会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</row>
    <row r="2" spans="1:36" ht="11.25" customHeight="1" x14ac:dyDescent="0.15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</row>
    <row r="3" spans="1:36" ht="11.25" customHeight="1" x14ac:dyDescent="0.15">
      <c r="C3" s="491" t="s">
        <v>56</v>
      </c>
      <c r="D3" s="491"/>
      <c r="E3" s="491"/>
      <c r="F3" s="491"/>
      <c r="H3" s="485" t="s">
        <v>52</v>
      </c>
      <c r="I3" s="486"/>
      <c r="J3" s="486"/>
      <c r="K3" s="486"/>
      <c r="L3" s="486"/>
      <c r="M3" s="486"/>
      <c r="N3" s="486"/>
      <c r="O3" s="486"/>
      <c r="P3" s="486"/>
      <c r="Q3" s="486"/>
      <c r="R3" s="487"/>
      <c r="T3" s="245" t="s">
        <v>491</v>
      </c>
      <c r="U3" s="245"/>
      <c r="V3" s="245"/>
      <c r="W3" s="245"/>
      <c r="X3" s="245"/>
      <c r="Y3" s="245"/>
      <c r="Z3" s="245"/>
      <c r="AA3" s="245"/>
    </row>
    <row r="4" spans="1:36" ht="11.25" customHeight="1" x14ac:dyDescent="0.15">
      <c r="C4" s="491"/>
      <c r="D4" s="491"/>
      <c r="E4" s="491"/>
      <c r="F4" s="491"/>
      <c r="H4" s="488"/>
      <c r="I4" s="489"/>
      <c r="J4" s="489"/>
      <c r="K4" s="489"/>
      <c r="L4" s="489"/>
      <c r="M4" s="489"/>
      <c r="N4" s="489"/>
      <c r="O4" s="489"/>
      <c r="P4" s="489"/>
      <c r="Q4" s="489"/>
      <c r="R4" s="490"/>
      <c r="T4" s="245"/>
      <c r="U4" s="245"/>
      <c r="V4" s="245"/>
      <c r="W4" s="245"/>
      <c r="X4" s="245"/>
      <c r="Y4" s="245"/>
      <c r="Z4" s="245"/>
      <c r="AA4" s="245"/>
    </row>
    <row r="5" spans="1:36" ht="11.25" customHeight="1" thickBot="1" x14ac:dyDescent="0.2"/>
    <row r="6" spans="1:36" ht="16.5" customHeight="1" x14ac:dyDescent="0.15">
      <c r="A6" s="492" t="s">
        <v>57</v>
      </c>
      <c r="B6" s="282"/>
      <c r="C6" s="282"/>
      <c r="D6" s="282"/>
      <c r="E6" s="282"/>
      <c r="F6" s="282"/>
      <c r="G6" s="282"/>
      <c r="H6" s="279" t="str">
        <f>IF(入力シート!B3="","",INDEX(入力シート!$G$2:$L$100,MATCH(入力シート!$B$3,入力シート!$G$2:$G$100,0),4))</f>
        <v/>
      </c>
      <c r="I6" s="266"/>
      <c r="J6" s="266"/>
      <c r="K6" s="266"/>
      <c r="L6" s="266"/>
      <c r="M6" s="266"/>
      <c r="N6" s="266"/>
      <c r="O6" s="266"/>
      <c r="P6" s="266"/>
      <c r="Q6" s="266"/>
      <c r="R6" s="280"/>
      <c r="S6" s="282" t="s">
        <v>19</v>
      </c>
      <c r="T6" s="282"/>
      <c r="U6" s="282"/>
      <c r="V6" s="282"/>
      <c r="W6" s="282"/>
      <c r="X6" s="282"/>
      <c r="Y6" s="282"/>
      <c r="Z6" s="23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232"/>
      <c r="AB6" s="232"/>
      <c r="AC6" s="232"/>
      <c r="AD6" s="232"/>
      <c r="AE6" s="232"/>
      <c r="AF6" s="232"/>
      <c r="AG6" s="232"/>
      <c r="AH6" s="232"/>
      <c r="AI6" s="232"/>
      <c r="AJ6" s="294"/>
    </row>
    <row r="7" spans="1:36" ht="16.5" customHeight="1" x14ac:dyDescent="0.15">
      <c r="A7" s="293"/>
      <c r="B7" s="283"/>
      <c r="C7" s="283"/>
      <c r="D7" s="283"/>
      <c r="E7" s="283"/>
      <c r="F7" s="283"/>
      <c r="G7" s="283"/>
      <c r="H7" s="261"/>
      <c r="I7" s="182"/>
      <c r="J7" s="182"/>
      <c r="K7" s="182"/>
      <c r="L7" s="182"/>
      <c r="M7" s="182"/>
      <c r="N7" s="182"/>
      <c r="O7" s="182"/>
      <c r="P7" s="182"/>
      <c r="Q7" s="182"/>
      <c r="R7" s="262"/>
      <c r="S7" s="283"/>
      <c r="T7" s="283"/>
      <c r="U7" s="283"/>
      <c r="V7" s="283"/>
      <c r="W7" s="283"/>
      <c r="X7" s="283"/>
      <c r="Y7" s="283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6"/>
    </row>
    <row r="8" spans="1:36" ht="16.5" customHeight="1" x14ac:dyDescent="0.15">
      <c r="A8" s="293" t="s">
        <v>379</v>
      </c>
      <c r="B8" s="283"/>
      <c r="C8" s="283"/>
      <c r="D8" s="283"/>
      <c r="E8" s="283"/>
      <c r="F8" s="283"/>
      <c r="G8" s="283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383" t="s">
        <v>383</v>
      </c>
      <c r="T8" s="385"/>
      <c r="U8" s="230" t="s">
        <v>403</v>
      </c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29"/>
    </row>
    <row r="9" spans="1:36" ht="16.5" customHeight="1" x14ac:dyDescent="0.15">
      <c r="A9" s="293"/>
      <c r="B9" s="283"/>
      <c r="C9" s="283"/>
      <c r="D9" s="283"/>
      <c r="E9" s="283"/>
      <c r="F9" s="283"/>
      <c r="G9" s="283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374"/>
      <c r="T9" s="375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2"/>
    </row>
    <row r="10" spans="1:36" ht="16.5" customHeight="1" x14ac:dyDescent="0.15">
      <c r="A10" s="293" t="s">
        <v>2</v>
      </c>
      <c r="B10" s="283"/>
      <c r="C10" s="283"/>
      <c r="D10" s="283"/>
      <c r="E10" s="283"/>
      <c r="F10" s="283"/>
      <c r="G10" s="283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383" t="s">
        <v>383</v>
      </c>
      <c r="T10" s="385"/>
      <c r="U10" s="230" t="s">
        <v>392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29"/>
    </row>
    <row r="11" spans="1:36" ht="16.5" customHeight="1" x14ac:dyDescent="0.15">
      <c r="A11" s="293"/>
      <c r="B11" s="283"/>
      <c r="C11" s="283"/>
      <c r="D11" s="283"/>
      <c r="E11" s="283"/>
      <c r="F11" s="283"/>
      <c r="G11" s="283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374"/>
      <c r="T11" s="375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2"/>
    </row>
    <row r="12" spans="1:36" ht="16.5" customHeight="1" x14ac:dyDescent="0.15">
      <c r="A12" s="273" t="s">
        <v>6</v>
      </c>
      <c r="B12" s="274"/>
      <c r="C12" s="274"/>
      <c r="D12" s="274"/>
      <c r="E12" s="274"/>
      <c r="F12" s="274"/>
      <c r="G12" s="27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383" t="s">
        <v>383</v>
      </c>
      <c r="T12" s="385"/>
      <c r="U12" s="230" t="s">
        <v>387</v>
      </c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29"/>
    </row>
    <row r="13" spans="1:36" ht="16.5" customHeight="1" thickBot="1" x14ac:dyDescent="0.2">
      <c r="A13" s="276"/>
      <c r="B13" s="277"/>
      <c r="C13" s="277"/>
      <c r="D13" s="277"/>
      <c r="E13" s="277"/>
      <c r="F13" s="277"/>
      <c r="G13" s="278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76"/>
      <c r="T13" s="377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03"/>
    </row>
    <row r="14" spans="1:36" ht="16.5" customHeight="1" x14ac:dyDescent="0.15">
      <c r="A14" s="173" t="s">
        <v>25</v>
      </c>
      <c r="B14" s="173"/>
      <c r="C14" s="173"/>
      <c r="D14" s="416"/>
      <c r="E14" s="416"/>
      <c r="F14" s="416"/>
      <c r="G14" s="416"/>
      <c r="H14" s="416"/>
      <c r="I14" s="416"/>
      <c r="J14" s="290"/>
      <c r="K14" s="290"/>
      <c r="L14" s="416"/>
      <c r="M14" s="416"/>
      <c r="N14" s="416"/>
      <c r="O14" s="50"/>
      <c r="P14" s="50"/>
      <c r="Q14" s="290"/>
      <c r="R14" s="290"/>
      <c r="S14" s="290"/>
      <c r="T14" s="416"/>
      <c r="U14" s="416"/>
      <c r="V14" s="416"/>
      <c r="W14" s="416"/>
      <c r="X14" s="416"/>
      <c r="Y14" s="416"/>
      <c r="Z14" s="416"/>
      <c r="AA14" s="50"/>
      <c r="AB14" s="50"/>
      <c r="AC14" s="50"/>
      <c r="AD14" s="50"/>
      <c r="AE14" s="50"/>
      <c r="AF14" s="50"/>
      <c r="AG14" s="50"/>
      <c r="AH14" s="50"/>
      <c r="AI14" s="50"/>
      <c r="AJ14" s="50"/>
    </row>
    <row r="15" spans="1:36" ht="16.5" customHeight="1" thickBot="1" x14ac:dyDescent="0.2">
      <c r="A15" s="173"/>
      <c r="B15" s="173"/>
      <c r="C15" s="173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50"/>
      <c r="P15" s="5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36" ht="16.5" customHeight="1" x14ac:dyDescent="0.15">
      <c r="A16" s="264" t="s">
        <v>50</v>
      </c>
      <c r="B16" s="265"/>
      <c r="C16" s="265"/>
      <c r="D16" s="265"/>
      <c r="E16" s="232" t="s">
        <v>53</v>
      </c>
      <c r="F16" s="232"/>
      <c r="G16" s="232"/>
      <c r="H16" s="232"/>
      <c r="I16" s="468" t="s">
        <v>367</v>
      </c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70"/>
      <c r="U16" s="435" t="s">
        <v>4</v>
      </c>
      <c r="V16" s="416"/>
      <c r="W16" s="416"/>
      <c r="X16" s="416"/>
      <c r="Y16" s="435" t="s">
        <v>380</v>
      </c>
      <c r="Z16" s="416"/>
      <c r="AA16" s="416"/>
      <c r="AB16" s="416"/>
      <c r="AC16" s="416"/>
      <c r="AD16" s="418"/>
      <c r="AE16" s="416" t="s">
        <v>381</v>
      </c>
      <c r="AF16" s="416"/>
      <c r="AG16" s="416"/>
      <c r="AH16" s="416"/>
      <c r="AI16" s="416"/>
      <c r="AJ16" s="424"/>
    </row>
    <row r="17" spans="1:38" ht="16.5" customHeight="1" x14ac:dyDescent="0.15">
      <c r="A17" s="257"/>
      <c r="B17" s="258"/>
      <c r="C17" s="258"/>
      <c r="D17" s="258"/>
      <c r="E17" s="295"/>
      <c r="F17" s="295"/>
      <c r="G17" s="295"/>
      <c r="H17" s="295"/>
      <c r="I17" s="471" t="s">
        <v>36</v>
      </c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3"/>
      <c r="U17" s="386"/>
      <c r="V17" s="387"/>
      <c r="W17" s="387"/>
      <c r="X17" s="387"/>
      <c r="Y17" s="386"/>
      <c r="Z17" s="387"/>
      <c r="AA17" s="387"/>
      <c r="AB17" s="387"/>
      <c r="AC17" s="387"/>
      <c r="AD17" s="388"/>
      <c r="AE17" s="387"/>
      <c r="AF17" s="387"/>
      <c r="AG17" s="387"/>
      <c r="AH17" s="387"/>
      <c r="AI17" s="387"/>
      <c r="AJ17" s="414"/>
    </row>
    <row r="18" spans="1:38" ht="16.5" customHeight="1" x14ac:dyDescent="0.15">
      <c r="A18" s="257">
        <v>1</v>
      </c>
      <c r="B18" s="258"/>
      <c r="C18" s="258"/>
      <c r="D18" s="258"/>
      <c r="E18" s="295" t="s">
        <v>38</v>
      </c>
      <c r="F18" s="295"/>
      <c r="G18" s="295"/>
      <c r="H18" s="295"/>
      <c r="I18" s="474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6"/>
      <c r="U18" s="383"/>
      <c r="V18" s="384"/>
      <c r="W18" s="384"/>
      <c r="X18" s="384"/>
      <c r="Y18" s="383"/>
      <c r="Z18" s="384"/>
      <c r="AA18" s="384"/>
      <c r="AB18" s="384"/>
      <c r="AC18" s="493" t="s">
        <v>388</v>
      </c>
      <c r="AD18" s="497"/>
      <c r="AE18" s="384"/>
      <c r="AF18" s="384"/>
      <c r="AG18" s="384"/>
      <c r="AH18" s="384"/>
      <c r="AI18" s="493" t="s">
        <v>389</v>
      </c>
      <c r="AJ18" s="494"/>
    </row>
    <row r="19" spans="1:38" ht="24" customHeight="1" x14ac:dyDescent="0.15">
      <c r="A19" s="257"/>
      <c r="B19" s="258"/>
      <c r="C19" s="258"/>
      <c r="D19" s="258"/>
      <c r="E19" s="295"/>
      <c r="F19" s="295"/>
      <c r="G19" s="295"/>
      <c r="H19" s="295"/>
      <c r="I19" s="477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9"/>
      <c r="U19" s="386"/>
      <c r="V19" s="387"/>
      <c r="W19" s="387"/>
      <c r="X19" s="387"/>
      <c r="Y19" s="386"/>
      <c r="Z19" s="387"/>
      <c r="AA19" s="387"/>
      <c r="AB19" s="387"/>
      <c r="AC19" s="495"/>
      <c r="AD19" s="498"/>
      <c r="AE19" s="387"/>
      <c r="AF19" s="387"/>
      <c r="AG19" s="387"/>
      <c r="AH19" s="387"/>
      <c r="AI19" s="495"/>
      <c r="AJ19" s="496"/>
    </row>
    <row r="20" spans="1:38" ht="16.5" customHeight="1" x14ac:dyDescent="0.15">
      <c r="A20" s="257">
        <v>2</v>
      </c>
      <c r="B20" s="258"/>
      <c r="C20" s="258"/>
      <c r="D20" s="258"/>
      <c r="E20" s="295" t="s">
        <v>39</v>
      </c>
      <c r="F20" s="295"/>
      <c r="G20" s="295"/>
      <c r="H20" s="295"/>
      <c r="I20" s="474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6"/>
      <c r="U20" s="383"/>
      <c r="V20" s="384"/>
      <c r="W20" s="384"/>
      <c r="X20" s="384"/>
      <c r="Y20" s="383"/>
      <c r="Z20" s="384"/>
      <c r="AA20" s="384"/>
      <c r="AB20" s="384"/>
      <c r="AC20" s="493" t="s">
        <v>388</v>
      </c>
      <c r="AD20" s="497"/>
      <c r="AE20" s="384"/>
      <c r="AF20" s="384"/>
      <c r="AG20" s="384"/>
      <c r="AH20" s="384"/>
      <c r="AI20" s="493" t="s">
        <v>389</v>
      </c>
      <c r="AJ20" s="494"/>
    </row>
    <row r="21" spans="1:38" ht="24" customHeight="1" x14ac:dyDescent="0.15">
      <c r="A21" s="257"/>
      <c r="B21" s="258"/>
      <c r="C21" s="258"/>
      <c r="D21" s="258"/>
      <c r="E21" s="295"/>
      <c r="F21" s="295"/>
      <c r="G21" s="295"/>
      <c r="H21" s="295"/>
      <c r="I21" s="477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9"/>
      <c r="U21" s="386"/>
      <c r="V21" s="387"/>
      <c r="W21" s="387"/>
      <c r="X21" s="387"/>
      <c r="Y21" s="386"/>
      <c r="Z21" s="387"/>
      <c r="AA21" s="387"/>
      <c r="AB21" s="387"/>
      <c r="AC21" s="495"/>
      <c r="AD21" s="498"/>
      <c r="AE21" s="387"/>
      <c r="AF21" s="387"/>
      <c r="AG21" s="387"/>
      <c r="AH21" s="387"/>
      <c r="AI21" s="495"/>
      <c r="AJ21" s="496"/>
    </row>
    <row r="22" spans="1:38" ht="16.5" customHeight="1" x14ac:dyDescent="0.15">
      <c r="A22" s="257">
        <v>3</v>
      </c>
      <c r="B22" s="258"/>
      <c r="C22" s="258"/>
      <c r="D22" s="258"/>
      <c r="E22" s="295" t="s">
        <v>40</v>
      </c>
      <c r="F22" s="295"/>
      <c r="G22" s="295"/>
      <c r="H22" s="295"/>
      <c r="I22" s="474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6"/>
      <c r="U22" s="383"/>
      <c r="V22" s="384"/>
      <c r="W22" s="384"/>
      <c r="X22" s="384"/>
      <c r="Y22" s="383"/>
      <c r="Z22" s="384"/>
      <c r="AA22" s="384"/>
      <c r="AB22" s="384"/>
      <c r="AC22" s="493" t="s">
        <v>388</v>
      </c>
      <c r="AD22" s="497"/>
      <c r="AE22" s="384"/>
      <c r="AF22" s="384"/>
      <c r="AG22" s="384"/>
      <c r="AH22" s="384"/>
      <c r="AI22" s="493" t="s">
        <v>389</v>
      </c>
      <c r="AJ22" s="494"/>
    </row>
    <row r="23" spans="1:38" ht="24" customHeight="1" x14ac:dyDescent="0.15">
      <c r="A23" s="257"/>
      <c r="B23" s="258"/>
      <c r="C23" s="258"/>
      <c r="D23" s="258"/>
      <c r="E23" s="295"/>
      <c r="F23" s="295"/>
      <c r="G23" s="295"/>
      <c r="H23" s="295"/>
      <c r="I23" s="477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9"/>
      <c r="U23" s="386"/>
      <c r="V23" s="387"/>
      <c r="W23" s="387"/>
      <c r="X23" s="387"/>
      <c r="Y23" s="386"/>
      <c r="Z23" s="387"/>
      <c r="AA23" s="387"/>
      <c r="AB23" s="387"/>
      <c r="AC23" s="495"/>
      <c r="AD23" s="498"/>
      <c r="AE23" s="387"/>
      <c r="AF23" s="387"/>
      <c r="AG23" s="387"/>
      <c r="AH23" s="387"/>
      <c r="AI23" s="495"/>
      <c r="AJ23" s="496"/>
    </row>
    <row r="24" spans="1:38" ht="16.5" customHeight="1" x14ac:dyDescent="0.15">
      <c r="A24" s="257">
        <v>4</v>
      </c>
      <c r="B24" s="258"/>
      <c r="C24" s="258"/>
      <c r="D24" s="258"/>
      <c r="E24" s="295" t="s">
        <v>41</v>
      </c>
      <c r="F24" s="295"/>
      <c r="G24" s="295"/>
      <c r="H24" s="295"/>
      <c r="I24" s="474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6"/>
      <c r="U24" s="383"/>
      <c r="V24" s="384"/>
      <c r="W24" s="384"/>
      <c r="X24" s="384"/>
      <c r="Y24" s="383"/>
      <c r="Z24" s="384"/>
      <c r="AA24" s="384"/>
      <c r="AB24" s="384"/>
      <c r="AC24" s="493" t="s">
        <v>388</v>
      </c>
      <c r="AD24" s="497"/>
      <c r="AE24" s="384"/>
      <c r="AF24" s="384"/>
      <c r="AG24" s="384"/>
      <c r="AH24" s="384"/>
      <c r="AI24" s="493" t="s">
        <v>389</v>
      </c>
      <c r="AJ24" s="494"/>
    </row>
    <row r="25" spans="1:38" ht="24" customHeight="1" x14ac:dyDescent="0.15">
      <c r="A25" s="257"/>
      <c r="B25" s="258"/>
      <c r="C25" s="258"/>
      <c r="D25" s="258"/>
      <c r="E25" s="295"/>
      <c r="F25" s="295"/>
      <c r="G25" s="295"/>
      <c r="H25" s="295"/>
      <c r="I25" s="477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9"/>
      <c r="U25" s="386"/>
      <c r="V25" s="387"/>
      <c r="W25" s="387"/>
      <c r="X25" s="387"/>
      <c r="Y25" s="386"/>
      <c r="Z25" s="387"/>
      <c r="AA25" s="387"/>
      <c r="AB25" s="387"/>
      <c r="AC25" s="495"/>
      <c r="AD25" s="498"/>
      <c r="AE25" s="387"/>
      <c r="AF25" s="387"/>
      <c r="AG25" s="387"/>
      <c r="AH25" s="387"/>
      <c r="AI25" s="495"/>
      <c r="AJ25" s="496"/>
    </row>
    <row r="26" spans="1:38" ht="16.5" customHeight="1" x14ac:dyDescent="0.15">
      <c r="A26" s="257">
        <v>5</v>
      </c>
      <c r="B26" s="258"/>
      <c r="C26" s="258"/>
      <c r="D26" s="258"/>
      <c r="E26" s="295" t="s">
        <v>41</v>
      </c>
      <c r="F26" s="295"/>
      <c r="G26" s="295"/>
      <c r="H26" s="295"/>
      <c r="I26" s="474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6"/>
      <c r="U26" s="383"/>
      <c r="V26" s="384"/>
      <c r="W26" s="384"/>
      <c r="X26" s="384"/>
      <c r="Y26" s="383"/>
      <c r="Z26" s="384"/>
      <c r="AA26" s="384"/>
      <c r="AB26" s="384"/>
      <c r="AC26" s="493" t="s">
        <v>388</v>
      </c>
      <c r="AD26" s="497"/>
      <c r="AE26" s="384"/>
      <c r="AF26" s="384"/>
      <c r="AG26" s="384"/>
      <c r="AH26" s="384"/>
      <c r="AI26" s="493" t="s">
        <v>389</v>
      </c>
      <c r="AJ26" s="494"/>
    </row>
    <row r="27" spans="1:38" ht="24" customHeight="1" thickBot="1" x14ac:dyDescent="0.2">
      <c r="A27" s="263"/>
      <c r="B27" s="259"/>
      <c r="C27" s="259"/>
      <c r="D27" s="259"/>
      <c r="E27" s="313"/>
      <c r="F27" s="313"/>
      <c r="G27" s="313"/>
      <c r="H27" s="313"/>
      <c r="I27" s="480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2"/>
      <c r="U27" s="376"/>
      <c r="V27" s="291"/>
      <c r="W27" s="291"/>
      <c r="X27" s="291"/>
      <c r="Y27" s="376"/>
      <c r="Z27" s="291"/>
      <c r="AA27" s="291"/>
      <c r="AB27" s="291"/>
      <c r="AC27" s="499"/>
      <c r="AD27" s="501"/>
      <c r="AE27" s="291"/>
      <c r="AF27" s="291"/>
      <c r="AG27" s="291"/>
      <c r="AH27" s="291"/>
      <c r="AI27" s="499"/>
      <c r="AJ27" s="500"/>
    </row>
    <row r="28" spans="1:38" ht="16.5" customHeight="1" x14ac:dyDescent="0.15">
      <c r="A28" s="290" t="s">
        <v>49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  <c r="AF28" s="466"/>
      <c r="AG28" s="466"/>
      <c r="AH28" s="466"/>
      <c r="AI28" s="466"/>
      <c r="AJ28" s="466"/>
    </row>
    <row r="29" spans="1:38" ht="16.5" customHeight="1" thickBot="1" x14ac:dyDescent="0.2">
      <c r="A29" s="290"/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</row>
    <row r="30" spans="1:38" ht="16.5" customHeight="1" x14ac:dyDescent="0.15">
      <c r="A30" s="264" t="s">
        <v>50</v>
      </c>
      <c r="B30" s="502" t="s">
        <v>367</v>
      </c>
      <c r="C30" s="502"/>
      <c r="D30" s="502"/>
      <c r="E30" s="502"/>
      <c r="F30" s="502"/>
      <c r="G30" s="502"/>
      <c r="H30" s="502"/>
      <c r="I30" s="265" t="s">
        <v>4</v>
      </c>
      <c r="J30" s="265"/>
      <c r="K30" s="265" t="s">
        <v>380</v>
      </c>
      <c r="L30" s="265"/>
      <c r="M30" s="265"/>
      <c r="N30" s="265"/>
      <c r="O30" s="265" t="s">
        <v>381</v>
      </c>
      <c r="P30" s="265"/>
      <c r="Q30" s="265"/>
      <c r="R30" s="265"/>
      <c r="S30" s="265" t="s">
        <v>50</v>
      </c>
      <c r="T30" s="502" t="s">
        <v>367</v>
      </c>
      <c r="U30" s="502"/>
      <c r="V30" s="502"/>
      <c r="W30" s="502"/>
      <c r="X30" s="502"/>
      <c r="Y30" s="502"/>
      <c r="Z30" s="502"/>
      <c r="AA30" s="265" t="s">
        <v>4</v>
      </c>
      <c r="AB30" s="265"/>
      <c r="AC30" s="265" t="s">
        <v>380</v>
      </c>
      <c r="AD30" s="265"/>
      <c r="AE30" s="265"/>
      <c r="AF30" s="265"/>
      <c r="AG30" s="265" t="s">
        <v>381</v>
      </c>
      <c r="AH30" s="265"/>
      <c r="AI30" s="265"/>
      <c r="AJ30" s="292"/>
      <c r="AL30" s="50"/>
    </row>
    <row r="31" spans="1:38" ht="16.5" customHeight="1" x14ac:dyDescent="0.15">
      <c r="A31" s="257"/>
      <c r="B31" s="503" t="s">
        <v>36</v>
      </c>
      <c r="C31" s="503"/>
      <c r="D31" s="503"/>
      <c r="E31" s="503"/>
      <c r="F31" s="503"/>
      <c r="G31" s="503"/>
      <c r="H31" s="503"/>
      <c r="I31" s="258"/>
      <c r="J31" s="258"/>
      <c r="K31" s="295"/>
      <c r="L31" s="258"/>
      <c r="M31" s="258"/>
      <c r="N31" s="258"/>
      <c r="O31" s="258"/>
      <c r="P31" s="258"/>
      <c r="Q31" s="258"/>
      <c r="R31" s="258"/>
      <c r="S31" s="258"/>
      <c r="T31" s="503" t="s">
        <v>36</v>
      </c>
      <c r="U31" s="503"/>
      <c r="V31" s="503"/>
      <c r="W31" s="503"/>
      <c r="X31" s="503"/>
      <c r="Y31" s="503"/>
      <c r="Z31" s="503"/>
      <c r="AA31" s="258"/>
      <c r="AB31" s="258"/>
      <c r="AC31" s="258"/>
      <c r="AD31" s="258"/>
      <c r="AE31" s="258"/>
      <c r="AF31" s="258"/>
      <c r="AG31" s="258"/>
      <c r="AH31" s="258"/>
      <c r="AI31" s="258"/>
      <c r="AJ31" s="267"/>
      <c r="AK31" s="50"/>
      <c r="AL31" s="50"/>
    </row>
    <row r="32" spans="1:38" ht="16.5" customHeight="1" x14ac:dyDescent="0.15">
      <c r="A32" s="257">
        <v>1</v>
      </c>
      <c r="B32" s="460"/>
      <c r="C32" s="460"/>
      <c r="D32" s="460"/>
      <c r="E32" s="460"/>
      <c r="F32" s="460"/>
      <c r="G32" s="460"/>
      <c r="H32" s="460"/>
      <c r="I32" s="258"/>
      <c r="J32" s="258"/>
      <c r="K32" s="258"/>
      <c r="L32" s="258"/>
      <c r="M32" s="461"/>
      <c r="N32" s="483" t="s">
        <v>388</v>
      </c>
      <c r="O32" s="258"/>
      <c r="P32" s="258"/>
      <c r="Q32" s="461"/>
      <c r="R32" s="483" t="s">
        <v>389</v>
      </c>
      <c r="S32" s="258">
        <v>5</v>
      </c>
      <c r="T32" s="504"/>
      <c r="U32" s="504"/>
      <c r="V32" s="504"/>
      <c r="W32" s="504"/>
      <c r="X32" s="504"/>
      <c r="Y32" s="504"/>
      <c r="Z32" s="504"/>
      <c r="AA32" s="258"/>
      <c r="AB32" s="258"/>
      <c r="AC32" s="258"/>
      <c r="AD32" s="258"/>
      <c r="AE32" s="461"/>
      <c r="AF32" s="483" t="s">
        <v>388</v>
      </c>
      <c r="AG32" s="258"/>
      <c r="AH32" s="258"/>
      <c r="AI32" s="461"/>
      <c r="AJ32" s="462" t="s">
        <v>389</v>
      </c>
    </row>
    <row r="33" spans="1:36" ht="24" customHeight="1" x14ac:dyDescent="0.15">
      <c r="A33" s="257"/>
      <c r="B33" s="484"/>
      <c r="C33" s="484"/>
      <c r="D33" s="484"/>
      <c r="E33" s="484"/>
      <c r="F33" s="484"/>
      <c r="G33" s="484"/>
      <c r="H33" s="484"/>
      <c r="I33" s="258"/>
      <c r="J33" s="258"/>
      <c r="K33" s="258"/>
      <c r="L33" s="258"/>
      <c r="M33" s="461"/>
      <c r="N33" s="483"/>
      <c r="O33" s="258"/>
      <c r="P33" s="258"/>
      <c r="Q33" s="461"/>
      <c r="R33" s="483"/>
      <c r="S33" s="258"/>
      <c r="T33" s="505"/>
      <c r="U33" s="505"/>
      <c r="V33" s="505"/>
      <c r="W33" s="505"/>
      <c r="X33" s="505"/>
      <c r="Y33" s="505"/>
      <c r="Z33" s="505"/>
      <c r="AA33" s="258"/>
      <c r="AB33" s="258"/>
      <c r="AC33" s="258"/>
      <c r="AD33" s="258"/>
      <c r="AE33" s="461"/>
      <c r="AF33" s="483"/>
      <c r="AG33" s="258"/>
      <c r="AH33" s="258"/>
      <c r="AI33" s="461"/>
      <c r="AJ33" s="462"/>
    </row>
    <row r="34" spans="1:36" ht="16.5" customHeight="1" x14ac:dyDescent="0.15">
      <c r="A34" s="257">
        <v>2</v>
      </c>
      <c r="B34" s="383"/>
      <c r="C34" s="384"/>
      <c r="D34" s="384"/>
      <c r="E34" s="384"/>
      <c r="F34" s="384"/>
      <c r="G34" s="384"/>
      <c r="H34" s="385"/>
      <c r="I34" s="258"/>
      <c r="J34" s="258"/>
      <c r="K34" s="258"/>
      <c r="L34" s="258"/>
      <c r="M34" s="461"/>
      <c r="N34" s="483" t="s">
        <v>388</v>
      </c>
      <c r="O34" s="258"/>
      <c r="P34" s="258"/>
      <c r="Q34" s="461"/>
      <c r="R34" s="483" t="s">
        <v>389</v>
      </c>
      <c r="S34" s="258">
        <v>6</v>
      </c>
      <c r="T34" s="504"/>
      <c r="U34" s="504"/>
      <c r="V34" s="504"/>
      <c r="W34" s="504"/>
      <c r="X34" s="504"/>
      <c r="Y34" s="504"/>
      <c r="Z34" s="504"/>
      <c r="AA34" s="258"/>
      <c r="AB34" s="258"/>
      <c r="AC34" s="258"/>
      <c r="AD34" s="258"/>
      <c r="AE34" s="461"/>
      <c r="AF34" s="483" t="s">
        <v>388</v>
      </c>
      <c r="AG34" s="258"/>
      <c r="AH34" s="258"/>
      <c r="AI34" s="461"/>
      <c r="AJ34" s="462" t="s">
        <v>389</v>
      </c>
    </row>
    <row r="35" spans="1:36" ht="24" customHeight="1" x14ac:dyDescent="0.15">
      <c r="A35" s="257"/>
      <c r="B35" s="484"/>
      <c r="C35" s="484"/>
      <c r="D35" s="484"/>
      <c r="E35" s="484"/>
      <c r="F35" s="484"/>
      <c r="G35" s="484"/>
      <c r="H35" s="484"/>
      <c r="I35" s="258"/>
      <c r="J35" s="258"/>
      <c r="K35" s="258"/>
      <c r="L35" s="258"/>
      <c r="M35" s="461"/>
      <c r="N35" s="483"/>
      <c r="O35" s="258"/>
      <c r="P35" s="258"/>
      <c r="Q35" s="461"/>
      <c r="R35" s="483"/>
      <c r="S35" s="258"/>
      <c r="T35" s="505"/>
      <c r="U35" s="505"/>
      <c r="V35" s="505"/>
      <c r="W35" s="505"/>
      <c r="X35" s="505"/>
      <c r="Y35" s="505"/>
      <c r="Z35" s="505"/>
      <c r="AA35" s="258"/>
      <c r="AB35" s="258"/>
      <c r="AC35" s="258"/>
      <c r="AD35" s="258"/>
      <c r="AE35" s="461"/>
      <c r="AF35" s="483"/>
      <c r="AG35" s="258"/>
      <c r="AH35" s="258"/>
      <c r="AI35" s="461"/>
      <c r="AJ35" s="462"/>
    </row>
    <row r="36" spans="1:36" ht="16.5" customHeight="1" x14ac:dyDescent="0.15">
      <c r="A36" s="257">
        <v>3</v>
      </c>
      <c r="B36" s="383"/>
      <c r="C36" s="384"/>
      <c r="D36" s="384"/>
      <c r="E36" s="384"/>
      <c r="F36" s="384"/>
      <c r="G36" s="384"/>
      <c r="H36" s="385"/>
      <c r="I36" s="258"/>
      <c r="J36" s="258"/>
      <c r="K36" s="258"/>
      <c r="L36" s="258"/>
      <c r="M36" s="461"/>
      <c r="N36" s="483" t="s">
        <v>388</v>
      </c>
      <c r="O36" s="258"/>
      <c r="P36" s="258"/>
      <c r="Q36" s="461"/>
      <c r="R36" s="483" t="s">
        <v>389</v>
      </c>
      <c r="S36" s="258">
        <v>7</v>
      </c>
      <c r="T36" s="506"/>
      <c r="U36" s="506"/>
      <c r="V36" s="506"/>
      <c r="W36" s="506"/>
      <c r="X36" s="506"/>
      <c r="Y36" s="506"/>
      <c r="Z36" s="506"/>
      <c r="AA36" s="258"/>
      <c r="AB36" s="258"/>
      <c r="AC36" s="258"/>
      <c r="AD36" s="258"/>
      <c r="AE36" s="461"/>
      <c r="AF36" s="483" t="s">
        <v>388</v>
      </c>
      <c r="AG36" s="258"/>
      <c r="AH36" s="258"/>
      <c r="AI36" s="461"/>
      <c r="AJ36" s="462" t="s">
        <v>389</v>
      </c>
    </row>
    <row r="37" spans="1:36" ht="24" customHeight="1" x14ac:dyDescent="0.15">
      <c r="A37" s="257"/>
      <c r="B37" s="484"/>
      <c r="C37" s="484"/>
      <c r="D37" s="484"/>
      <c r="E37" s="484"/>
      <c r="F37" s="484"/>
      <c r="G37" s="484"/>
      <c r="H37" s="484"/>
      <c r="I37" s="258"/>
      <c r="J37" s="258"/>
      <c r="K37" s="258"/>
      <c r="L37" s="258"/>
      <c r="M37" s="461"/>
      <c r="N37" s="483"/>
      <c r="O37" s="258"/>
      <c r="P37" s="258"/>
      <c r="Q37" s="461"/>
      <c r="R37" s="483"/>
      <c r="S37" s="258"/>
      <c r="T37" s="507"/>
      <c r="U37" s="507"/>
      <c r="V37" s="507"/>
      <c r="W37" s="507"/>
      <c r="X37" s="507"/>
      <c r="Y37" s="507"/>
      <c r="Z37" s="507"/>
      <c r="AA37" s="258"/>
      <c r="AB37" s="258"/>
      <c r="AC37" s="258"/>
      <c r="AD37" s="258"/>
      <c r="AE37" s="461"/>
      <c r="AF37" s="483"/>
      <c r="AG37" s="258"/>
      <c r="AH37" s="258"/>
      <c r="AI37" s="461"/>
      <c r="AJ37" s="462"/>
    </row>
    <row r="38" spans="1:36" ht="16.5" customHeight="1" x14ac:dyDescent="0.15">
      <c r="A38" s="257">
        <v>4</v>
      </c>
      <c r="B38" s="474"/>
      <c r="C38" s="475"/>
      <c r="D38" s="475"/>
      <c r="E38" s="475"/>
      <c r="F38" s="475"/>
      <c r="G38" s="475"/>
      <c r="H38" s="476"/>
      <c r="I38" s="258"/>
      <c r="J38" s="258"/>
      <c r="K38" s="258"/>
      <c r="L38" s="258"/>
      <c r="M38" s="461"/>
      <c r="N38" s="483" t="s">
        <v>388</v>
      </c>
      <c r="O38" s="258"/>
      <c r="P38" s="258"/>
      <c r="Q38" s="461"/>
      <c r="R38" s="483" t="s">
        <v>389</v>
      </c>
      <c r="S38" s="258">
        <v>8</v>
      </c>
      <c r="T38" s="506"/>
      <c r="U38" s="506"/>
      <c r="V38" s="506"/>
      <c r="W38" s="506"/>
      <c r="X38" s="506"/>
      <c r="Y38" s="506"/>
      <c r="Z38" s="506"/>
      <c r="AA38" s="258"/>
      <c r="AB38" s="258"/>
      <c r="AC38" s="258"/>
      <c r="AD38" s="258"/>
      <c r="AE38" s="461"/>
      <c r="AF38" s="483" t="s">
        <v>388</v>
      </c>
      <c r="AG38" s="258"/>
      <c r="AH38" s="258"/>
      <c r="AI38" s="461"/>
      <c r="AJ38" s="462" t="s">
        <v>389</v>
      </c>
    </row>
    <row r="39" spans="1:36" ht="24" customHeight="1" thickBot="1" x14ac:dyDescent="0.2">
      <c r="A39" s="263"/>
      <c r="B39" s="509"/>
      <c r="C39" s="509"/>
      <c r="D39" s="509"/>
      <c r="E39" s="509"/>
      <c r="F39" s="509"/>
      <c r="G39" s="509"/>
      <c r="H39" s="509"/>
      <c r="I39" s="259"/>
      <c r="J39" s="259"/>
      <c r="K39" s="259"/>
      <c r="L39" s="259"/>
      <c r="M39" s="463"/>
      <c r="N39" s="508"/>
      <c r="O39" s="259"/>
      <c r="P39" s="259"/>
      <c r="Q39" s="463"/>
      <c r="R39" s="508"/>
      <c r="S39" s="259"/>
      <c r="T39" s="187"/>
      <c r="U39" s="187"/>
      <c r="V39" s="187"/>
      <c r="W39" s="187"/>
      <c r="X39" s="187"/>
      <c r="Y39" s="187"/>
      <c r="Z39" s="187"/>
      <c r="AA39" s="259"/>
      <c r="AB39" s="259"/>
      <c r="AC39" s="259"/>
      <c r="AD39" s="259"/>
      <c r="AE39" s="463"/>
      <c r="AF39" s="508"/>
      <c r="AG39" s="259"/>
      <c r="AH39" s="259"/>
      <c r="AI39" s="463"/>
      <c r="AJ39" s="464"/>
    </row>
    <row r="40" spans="1:36" ht="13.5" customHeight="1" x14ac:dyDescent="0.15">
      <c r="A40" s="49"/>
    </row>
    <row r="41" spans="1:36" ht="13.5" customHeight="1" x14ac:dyDescent="0.15">
      <c r="A41" s="49"/>
      <c r="C41" s="173" t="s">
        <v>8</v>
      </c>
      <c r="D41" s="173"/>
      <c r="E41" s="173"/>
    </row>
    <row r="42" spans="1:36" ht="12" customHeight="1" x14ac:dyDescent="0.15">
      <c r="A42" s="49"/>
      <c r="F42" s="228"/>
      <c r="G42" s="230"/>
      <c r="H42" s="230"/>
      <c r="I42" s="260"/>
      <c r="J42" s="171" t="s">
        <v>27</v>
      </c>
      <c r="K42" s="173"/>
      <c r="M42" s="173" t="s">
        <v>33</v>
      </c>
      <c r="N42" s="173"/>
      <c r="O42" s="173" t="s">
        <v>530</v>
      </c>
      <c r="P42" s="173"/>
      <c r="Q42" s="173"/>
      <c r="R42" s="173" t="s">
        <v>51</v>
      </c>
      <c r="S42" s="222"/>
      <c r="T42" s="228">
        <f>F42*1000</f>
        <v>0</v>
      </c>
      <c r="U42" s="230"/>
      <c r="V42" s="230"/>
      <c r="W42" s="230"/>
      <c r="X42" s="230"/>
      <c r="Y42" s="230"/>
      <c r="Z42" s="230"/>
      <c r="AA42" s="260"/>
      <c r="AB42" s="171" t="s">
        <v>9</v>
      </c>
      <c r="AC42" s="173"/>
    </row>
    <row r="43" spans="1:36" ht="12" customHeight="1" x14ac:dyDescent="0.15">
      <c r="A43" s="49"/>
      <c r="F43" s="261"/>
      <c r="G43" s="182"/>
      <c r="H43" s="182"/>
      <c r="I43" s="262"/>
      <c r="J43" s="171"/>
      <c r="K43" s="173"/>
      <c r="M43" s="173"/>
      <c r="N43" s="173"/>
      <c r="O43" s="173"/>
      <c r="P43" s="173"/>
      <c r="Q43" s="173"/>
      <c r="R43" s="173"/>
      <c r="S43" s="222"/>
      <c r="T43" s="261"/>
      <c r="U43" s="182"/>
      <c r="V43" s="182"/>
      <c r="W43" s="182"/>
      <c r="X43" s="182"/>
      <c r="Y43" s="182"/>
      <c r="Z43" s="182"/>
      <c r="AA43" s="262"/>
      <c r="AB43" s="171"/>
      <c r="AC43" s="173"/>
    </row>
    <row r="45" spans="1:36" ht="17.25" customHeight="1" x14ac:dyDescent="0.15">
      <c r="C45" s="467" t="s">
        <v>106</v>
      </c>
      <c r="D45" s="467"/>
      <c r="E45" s="467"/>
      <c r="F45" s="467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</row>
    <row r="47" spans="1:36" x14ac:dyDescent="0.15">
      <c r="C47" s="135" t="s">
        <v>496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</row>
    <row r="49" spans="2:36" x14ac:dyDescent="0.15">
      <c r="B49" s="173" t="str">
        <f>"令和"&amp;入力シート!B1&amp;"年"</f>
        <v>令和8年</v>
      </c>
      <c r="C49" s="173"/>
      <c r="D49" s="173"/>
      <c r="E49" s="173"/>
      <c r="F49" s="173"/>
      <c r="G49" s="182"/>
      <c r="H49" s="182"/>
      <c r="I49" s="49" t="s">
        <v>30</v>
      </c>
      <c r="J49" s="182"/>
      <c r="K49" s="182"/>
      <c r="L49" s="49" t="s">
        <v>31</v>
      </c>
    </row>
    <row r="51" spans="2:36" ht="15.75" customHeight="1" x14ac:dyDescent="0.15">
      <c r="F51" s="173"/>
      <c r="G51" s="173"/>
      <c r="H51" s="173"/>
      <c r="I51" s="173"/>
      <c r="P51" s="18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51" s="182"/>
      <c r="R51" s="182"/>
      <c r="S51" s="182"/>
      <c r="T51" s="182"/>
      <c r="U51" s="182"/>
      <c r="V51" s="182"/>
      <c r="W51" s="182"/>
      <c r="Y51" s="173" t="s">
        <v>48</v>
      </c>
      <c r="Z51" s="173"/>
      <c r="AA51" s="173"/>
      <c r="AB51" s="182" t="str">
        <f>IF(入力シート!B4="","",入力シート!B4)</f>
        <v xml:space="preserve"> </v>
      </c>
      <c r="AC51" s="182"/>
      <c r="AD51" s="182"/>
      <c r="AE51" s="182"/>
      <c r="AF51" s="182"/>
      <c r="AG51" s="182"/>
      <c r="AH51" s="182"/>
      <c r="AJ51" s="60" t="s">
        <v>11</v>
      </c>
    </row>
  </sheetData>
  <mergeCells count="175">
    <mergeCell ref="C47:AJ47"/>
    <mergeCell ref="B34:H34"/>
    <mergeCell ref="B36:H36"/>
    <mergeCell ref="B38:H38"/>
    <mergeCell ref="AC36:AE37"/>
    <mergeCell ref="AF36:AF37"/>
    <mergeCell ref="AG36:AI37"/>
    <mergeCell ref="AJ36:AJ37"/>
    <mergeCell ref="AC38:AE39"/>
    <mergeCell ref="AF38:AF39"/>
    <mergeCell ref="AG38:AI39"/>
    <mergeCell ref="AJ38:AJ39"/>
    <mergeCell ref="AA34:AB35"/>
    <mergeCell ref="AA36:AB37"/>
    <mergeCell ref="AA38:AB39"/>
    <mergeCell ref="AC34:AE35"/>
    <mergeCell ref="AF34:AF35"/>
    <mergeCell ref="B35:H35"/>
    <mergeCell ref="B37:H37"/>
    <mergeCell ref="B39:H39"/>
    <mergeCell ref="T38:Z38"/>
    <mergeCell ref="S38:S39"/>
    <mergeCell ref="I32:J33"/>
    <mergeCell ref="I34:J35"/>
    <mergeCell ref="I36:J37"/>
    <mergeCell ref="I38:J39"/>
    <mergeCell ref="N34:N35"/>
    <mergeCell ref="R34:R35"/>
    <mergeCell ref="K36:M37"/>
    <mergeCell ref="N36:N37"/>
    <mergeCell ref="O36:Q37"/>
    <mergeCell ref="R36:R37"/>
    <mergeCell ref="K38:M39"/>
    <mergeCell ref="N38:N39"/>
    <mergeCell ref="O38:Q39"/>
    <mergeCell ref="R38:R39"/>
    <mergeCell ref="S32:S33"/>
    <mergeCell ref="S34:S35"/>
    <mergeCell ref="S36:S37"/>
    <mergeCell ref="K34:M35"/>
    <mergeCell ref="AG30:AJ31"/>
    <mergeCell ref="AA30:AB31"/>
    <mergeCell ref="AA32:AB33"/>
    <mergeCell ref="AJ34:AJ35"/>
    <mergeCell ref="O34:Q35"/>
    <mergeCell ref="AG34:AI35"/>
    <mergeCell ref="AF32:AF33"/>
    <mergeCell ref="AJ32:AJ33"/>
    <mergeCell ref="AC32:AE33"/>
    <mergeCell ref="AG32:AI33"/>
    <mergeCell ref="T32:Z32"/>
    <mergeCell ref="T33:Z33"/>
    <mergeCell ref="T34:Z34"/>
    <mergeCell ref="T35:Z35"/>
    <mergeCell ref="T36:Z36"/>
    <mergeCell ref="T37:Z37"/>
    <mergeCell ref="AC26:AD27"/>
    <mergeCell ref="U26:X27"/>
    <mergeCell ref="I30:J31"/>
    <mergeCell ref="K30:N31"/>
    <mergeCell ref="O30:R31"/>
    <mergeCell ref="T30:Z30"/>
    <mergeCell ref="T31:Z31"/>
    <mergeCell ref="S30:S31"/>
    <mergeCell ref="A26:D27"/>
    <mergeCell ref="B30:H30"/>
    <mergeCell ref="B31:H31"/>
    <mergeCell ref="AC30:AF31"/>
    <mergeCell ref="Y24:AB25"/>
    <mergeCell ref="AC24:AD25"/>
    <mergeCell ref="Y26:AB27"/>
    <mergeCell ref="Y16:AD17"/>
    <mergeCell ref="AE16:AJ17"/>
    <mergeCell ref="U18:X19"/>
    <mergeCell ref="U20:X21"/>
    <mergeCell ref="U22:X23"/>
    <mergeCell ref="U24:X25"/>
    <mergeCell ref="U16:X17"/>
    <mergeCell ref="AC18:AD19"/>
    <mergeCell ref="Y18:AB19"/>
    <mergeCell ref="Y20:AB21"/>
    <mergeCell ref="AC20:AD21"/>
    <mergeCell ref="Y22:AB23"/>
    <mergeCell ref="AC22:AD23"/>
    <mergeCell ref="AI24:AJ25"/>
    <mergeCell ref="AI26:AJ27"/>
    <mergeCell ref="AE18:AH19"/>
    <mergeCell ref="AE20:AH21"/>
    <mergeCell ref="AE22:AH23"/>
    <mergeCell ref="AE24:AH25"/>
    <mergeCell ref="AE26:AH27"/>
    <mergeCell ref="AI18:AJ19"/>
    <mergeCell ref="AI20:AJ21"/>
    <mergeCell ref="AI22:AJ23"/>
    <mergeCell ref="A10:G11"/>
    <mergeCell ref="H10:R11"/>
    <mergeCell ref="H12:R13"/>
    <mergeCell ref="S10:T11"/>
    <mergeCell ref="S12:T13"/>
    <mergeCell ref="U10:AJ11"/>
    <mergeCell ref="U12:AJ13"/>
    <mergeCell ref="A12:G13"/>
    <mergeCell ref="A16:D17"/>
    <mergeCell ref="A18:D19"/>
    <mergeCell ref="E16:H17"/>
    <mergeCell ref="E18:H19"/>
    <mergeCell ref="A20:D21"/>
    <mergeCell ref="A22:D23"/>
    <mergeCell ref="J14:K15"/>
    <mergeCell ref="L14:N15"/>
    <mergeCell ref="Q14:S15"/>
    <mergeCell ref="I23:T23"/>
    <mergeCell ref="I18:T18"/>
    <mergeCell ref="I19:T19"/>
    <mergeCell ref="I22:T22"/>
    <mergeCell ref="H3:R4"/>
    <mergeCell ref="T3:AA4"/>
    <mergeCell ref="C3:F4"/>
    <mergeCell ref="D1:AD2"/>
    <mergeCell ref="A6:G7"/>
    <mergeCell ref="S6:Y7"/>
    <mergeCell ref="Z6:AJ7"/>
    <mergeCell ref="H6:R7"/>
    <mergeCell ref="A8:G9"/>
    <mergeCell ref="H8:R9"/>
    <mergeCell ref="S8:T9"/>
    <mergeCell ref="U8:AJ9"/>
    <mergeCell ref="E24:H25"/>
    <mergeCell ref="E26:H27"/>
    <mergeCell ref="B49:F49"/>
    <mergeCell ref="F28:R29"/>
    <mergeCell ref="A28:E29"/>
    <mergeCell ref="O42:Q43"/>
    <mergeCell ref="A30:A31"/>
    <mergeCell ref="A32:A33"/>
    <mergeCell ref="A34:A35"/>
    <mergeCell ref="R42:S43"/>
    <mergeCell ref="A24:D25"/>
    <mergeCell ref="I24:T24"/>
    <mergeCell ref="I25:T25"/>
    <mergeCell ref="I26:T26"/>
    <mergeCell ref="I27:T27"/>
    <mergeCell ref="A38:A39"/>
    <mergeCell ref="T39:Z39"/>
    <mergeCell ref="K32:M33"/>
    <mergeCell ref="O32:Q33"/>
    <mergeCell ref="R32:R33"/>
    <mergeCell ref="B33:H33"/>
    <mergeCell ref="B32:H32"/>
    <mergeCell ref="N32:N33"/>
    <mergeCell ref="A36:A37"/>
    <mergeCell ref="AB51:AH51"/>
    <mergeCell ref="E20:H21"/>
    <mergeCell ref="E22:H23"/>
    <mergeCell ref="G49:H49"/>
    <mergeCell ref="J49:K49"/>
    <mergeCell ref="F42:I43"/>
    <mergeCell ref="M42:N43"/>
    <mergeCell ref="Y51:AA51"/>
    <mergeCell ref="T14:U15"/>
    <mergeCell ref="T42:AA43"/>
    <mergeCell ref="F51:I51"/>
    <mergeCell ref="P51:W51"/>
    <mergeCell ref="S28:AJ29"/>
    <mergeCell ref="AB42:AC43"/>
    <mergeCell ref="C45:U45"/>
    <mergeCell ref="C41:E41"/>
    <mergeCell ref="J42:K43"/>
    <mergeCell ref="I16:T16"/>
    <mergeCell ref="I17:T17"/>
    <mergeCell ref="I20:T20"/>
    <mergeCell ref="I21:T21"/>
    <mergeCell ref="V14:Z15"/>
    <mergeCell ref="A14:C15"/>
    <mergeCell ref="D14:I15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EB6D-3867-40DD-8F89-60175A5530EB}">
  <dimension ref="A1:BW74"/>
  <sheetViews>
    <sheetView view="pageBreakPreview" zoomScale="70" zoomScaleNormal="100" zoomScaleSheetLayoutView="70" workbookViewId="0">
      <selection activeCell="A30" sqref="A30:J35"/>
    </sheetView>
  </sheetViews>
  <sheetFormatPr defaultColWidth="8.75" defaultRowHeight="15" x14ac:dyDescent="0.15"/>
  <cols>
    <col min="1" max="74" width="2" style="16" customWidth="1"/>
    <col min="75" max="75" width="17" style="16" hidden="1" customWidth="1"/>
    <col min="76" max="109" width="2" style="16" customWidth="1"/>
    <col min="110" max="16384" width="8.75" style="16"/>
  </cols>
  <sheetData>
    <row r="1" spans="1:75" ht="13.5" customHeight="1" x14ac:dyDescent="0.15">
      <c r="A1" s="245" t="str">
        <f>"令和"&amp;入力シート!B1&amp;"年度　第"&amp;入力シート!B2&amp;"回　　佐賀県中学校総合体育大会"</f>
        <v>令和8年度　第63回　　佐賀県中学校総合体育大会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</row>
    <row r="2" spans="1:75" ht="13.5" customHeight="1" x14ac:dyDescent="0.1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</row>
    <row r="3" spans="1:75" ht="13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W3" s="16" t="s">
        <v>472</v>
      </c>
    </row>
    <row r="4" spans="1:75" ht="13.5" customHeight="1" x14ac:dyDescent="0.15">
      <c r="A4" s="40"/>
      <c r="B4" s="40"/>
      <c r="C4" s="429" t="s">
        <v>52</v>
      </c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1"/>
      <c r="P4" s="41"/>
      <c r="Q4" s="40"/>
      <c r="R4" s="40"/>
      <c r="S4" s="325" t="s">
        <v>504</v>
      </c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41"/>
      <c r="AX4" s="41"/>
      <c r="AY4" s="41"/>
      <c r="AZ4" s="42"/>
      <c r="BA4" s="42"/>
      <c r="BB4" s="42"/>
      <c r="BC4" s="42"/>
      <c r="BD4" s="42"/>
      <c r="BE4" s="42"/>
      <c r="BW4" s="16" t="s">
        <v>473</v>
      </c>
    </row>
    <row r="5" spans="1:75" ht="13.5" customHeight="1" x14ac:dyDescent="0.15">
      <c r="A5" s="40"/>
      <c r="B5" s="40"/>
      <c r="C5" s="432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4"/>
      <c r="P5" s="41"/>
      <c r="Q5" s="40"/>
      <c r="R5" s="40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41"/>
      <c r="AX5" s="41"/>
      <c r="AY5" s="41"/>
      <c r="AZ5" s="42"/>
      <c r="BA5" s="42"/>
      <c r="BB5" s="42"/>
      <c r="BC5" s="42"/>
      <c r="BD5" s="42"/>
      <c r="BE5" s="42"/>
    </row>
    <row r="6" spans="1:75" ht="15.75" thickBo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75" ht="13.5" customHeight="1" x14ac:dyDescent="0.15">
      <c r="A7" s="326" t="s">
        <v>57</v>
      </c>
      <c r="B7" s="327"/>
      <c r="C7" s="327"/>
      <c r="D7" s="327"/>
      <c r="E7" s="327"/>
      <c r="F7" s="327"/>
      <c r="G7" s="327"/>
      <c r="H7" s="328"/>
      <c r="I7" s="332" t="str">
        <f>IF(入力シート!B3="","",INDEX(入力シート!$G$2:$L$100,MATCH(入力シート!$B$3,入力シート!$G$2:$G$100,0),4))</f>
        <v/>
      </c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4"/>
      <c r="AB7" s="332" t="s">
        <v>463</v>
      </c>
      <c r="AC7" s="333"/>
      <c r="AD7" s="333"/>
      <c r="AE7" s="333"/>
      <c r="AF7" s="333"/>
      <c r="AG7" s="333"/>
      <c r="AH7" s="333"/>
      <c r="AI7" s="333"/>
      <c r="AJ7" s="333"/>
      <c r="AK7" s="333"/>
      <c r="AL7" s="334"/>
      <c r="AM7" s="332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8"/>
    </row>
    <row r="8" spans="1:75" ht="13.5" customHeight="1" x14ac:dyDescent="0.15">
      <c r="A8" s="329"/>
      <c r="B8" s="330"/>
      <c r="C8" s="330"/>
      <c r="D8" s="330"/>
      <c r="E8" s="330"/>
      <c r="F8" s="330"/>
      <c r="G8" s="330"/>
      <c r="H8" s="331"/>
      <c r="I8" s="335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7"/>
      <c r="AB8" s="335"/>
      <c r="AC8" s="336"/>
      <c r="AD8" s="336"/>
      <c r="AE8" s="336"/>
      <c r="AF8" s="336"/>
      <c r="AG8" s="336"/>
      <c r="AH8" s="336"/>
      <c r="AI8" s="336"/>
      <c r="AJ8" s="336"/>
      <c r="AK8" s="336"/>
      <c r="AL8" s="337"/>
      <c r="AM8" s="335"/>
      <c r="AN8" s="336"/>
      <c r="AO8" s="336"/>
      <c r="AP8" s="336"/>
      <c r="AQ8" s="336"/>
      <c r="AR8" s="336"/>
      <c r="AS8" s="336"/>
      <c r="AT8" s="336"/>
      <c r="AU8" s="336"/>
      <c r="AV8" s="336"/>
      <c r="AW8" s="336"/>
      <c r="AX8" s="336"/>
      <c r="AY8" s="336"/>
      <c r="AZ8" s="336"/>
      <c r="BA8" s="336"/>
      <c r="BB8" s="336"/>
      <c r="BC8" s="336"/>
      <c r="BD8" s="336"/>
      <c r="BE8" s="339"/>
    </row>
    <row r="9" spans="1:75" x14ac:dyDescent="0.15">
      <c r="A9" s="157" t="s">
        <v>471</v>
      </c>
      <c r="B9" s="146"/>
      <c r="C9" s="146"/>
      <c r="D9" s="146"/>
      <c r="E9" s="146"/>
      <c r="F9" s="146"/>
      <c r="G9" s="146"/>
      <c r="H9" s="146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6" t="s">
        <v>470</v>
      </c>
      <c r="U9" s="146"/>
      <c r="V9" s="146"/>
      <c r="W9" s="146"/>
      <c r="X9" s="146"/>
      <c r="Y9" s="146"/>
      <c r="Z9" s="146"/>
      <c r="AA9" s="146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6" t="s">
        <v>442</v>
      </c>
      <c r="AN9" s="146"/>
      <c r="AO9" s="146"/>
      <c r="AP9" s="146"/>
      <c r="AQ9" s="146"/>
      <c r="AR9" s="146"/>
      <c r="AS9" s="146"/>
      <c r="AT9" s="146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81"/>
    </row>
    <row r="10" spans="1:75" x14ac:dyDescent="0.15">
      <c r="A10" s="157"/>
      <c r="B10" s="146"/>
      <c r="C10" s="146"/>
      <c r="D10" s="146"/>
      <c r="E10" s="146"/>
      <c r="F10" s="146"/>
      <c r="G10" s="146"/>
      <c r="H10" s="146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6"/>
      <c r="U10" s="146"/>
      <c r="V10" s="146"/>
      <c r="W10" s="146"/>
      <c r="X10" s="146"/>
      <c r="Y10" s="146"/>
      <c r="Z10" s="146"/>
      <c r="AA10" s="146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6"/>
      <c r="AN10" s="146"/>
      <c r="AO10" s="146"/>
      <c r="AP10" s="146"/>
      <c r="AQ10" s="146"/>
      <c r="AR10" s="146"/>
      <c r="AS10" s="146"/>
      <c r="AT10" s="146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81"/>
    </row>
    <row r="11" spans="1:75" ht="13.5" customHeight="1" x14ac:dyDescent="0.15">
      <c r="A11" s="157" t="s">
        <v>376</v>
      </c>
      <c r="B11" s="146"/>
      <c r="C11" s="146"/>
      <c r="D11" s="146"/>
      <c r="E11" s="146"/>
      <c r="F11" s="146"/>
      <c r="G11" s="146"/>
      <c r="H11" s="146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6" t="s">
        <v>376</v>
      </c>
      <c r="U11" s="146"/>
      <c r="V11" s="146"/>
      <c r="W11" s="146"/>
      <c r="X11" s="146"/>
      <c r="Y11" s="146"/>
      <c r="Z11" s="146"/>
      <c r="AA11" s="146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6" t="s">
        <v>376</v>
      </c>
      <c r="AN11" s="146"/>
      <c r="AO11" s="146"/>
      <c r="AP11" s="146"/>
      <c r="AQ11" s="146"/>
      <c r="AR11" s="146"/>
      <c r="AS11" s="146"/>
      <c r="AT11" s="146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81"/>
    </row>
    <row r="12" spans="1:75" x14ac:dyDescent="0.15">
      <c r="A12" s="157"/>
      <c r="B12" s="146"/>
      <c r="C12" s="146"/>
      <c r="D12" s="146"/>
      <c r="E12" s="146"/>
      <c r="F12" s="146"/>
      <c r="G12" s="146"/>
      <c r="H12" s="146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6"/>
      <c r="U12" s="146"/>
      <c r="V12" s="146"/>
      <c r="W12" s="146"/>
      <c r="X12" s="146"/>
      <c r="Y12" s="146"/>
      <c r="Z12" s="146"/>
      <c r="AA12" s="146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6"/>
      <c r="AN12" s="146"/>
      <c r="AO12" s="146"/>
      <c r="AP12" s="146"/>
      <c r="AQ12" s="146"/>
      <c r="AR12" s="146"/>
      <c r="AS12" s="146"/>
      <c r="AT12" s="146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81"/>
    </row>
    <row r="13" spans="1:75" x14ac:dyDescent="0.15">
      <c r="A13" s="157"/>
      <c r="B13" s="146"/>
      <c r="C13" s="146"/>
      <c r="D13" s="146"/>
      <c r="E13" s="146"/>
      <c r="F13" s="146"/>
      <c r="G13" s="146"/>
      <c r="H13" s="146"/>
      <c r="I13" s="295" t="s">
        <v>531</v>
      </c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146"/>
      <c r="U13" s="146"/>
      <c r="V13" s="146"/>
      <c r="W13" s="146"/>
      <c r="X13" s="146"/>
      <c r="Y13" s="146"/>
      <c r="Z13" s="146"/>
      <c r="AA13" s="146"/>
      <c r="AB13" s="295" t="s">
        <v>531</v>
      </c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146"/>
      <c r="AN13" s="146"/>
      <c r="AO13" s="146"/>
      <c r="AP13" s="146"/>
      <c r="AQ13" s="146"/>
      <c r="AR13" s="146"/>
      <c r="AS13" s="146"/>
      <c r="AT13" s="146"/>
      <c r="AU13" s="295" t="s">
        <v>531</v>
      </c>
      <c r="AV13" s="295"/>
      <c r="AW13" s="295"/>
      <c r="AX13" s="295"/>
      <c r="AY13" s="295"/>
      <c r="AZ13" s="295"/>
      <c r="BA13" s="295"/>
      <c r="BB13" s="295"/>
      <c r="BC13" s="295"/>
      <c r="BD13" s="295"/>
      <c r="BE13" s="296"/>
    </row>
    <row r="14" spans="1:75" x14ac:dyDescent="0.15">
      <c r="A14" s="157" t="s">
        <v>471</v>
      </c>
      <c r="B14" s="146"/>
      <c r="C14" s="146"/>
      <c r="D14" s="146"/>
      <c r="E14" s="146"/>
      <c r="F14" s="146"/>
      <c r="G14" s="146"/>
      <c r="H14" s="146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6" t="s">
        <v>470</v>
      </c>
      <c r="U14" s="146"/>
      <c r="V14" s="146"/>
      <c r="W14" s="146"/>
      <c r="X14" s="146"/>
      <c r="Y14" s="146"/>
      <c r="Z14" s="146"/>
      <c r="AA14" s="146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6" t="s">
        <v>442</v>
      </c>
      <c r="AN14" s="146"/>
      <c r="AO14" s="146"/>
      <c r="AP14" s="146"/>
      <c r="AQ14" s="146"/>
      <c r="AR14" s="146"/>
      <c r="AS14" s="146"/>
      <c r="AT14" s="146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81"/>
    </row>
    <row r="15" spans="1:75" x14ac:dyDescent="0.15">
      <c r="A15" s="157"/>
      <c r="B15" s="146"/>
      <c r="C15" s="146"/>
      <c r="D15" s="146"/>
      <c r="E15" s="146"/>
      <c r="F15" s="146"/>
      <c r="G15" s="146"/>
      <c r="H15" s="146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6"/>
      <c r="U15" s="146"/>
      <c r="V15" s="146"/>
      <c r="W15" s="146"/>
      <c r="X15" s="146"/>
      <c r="Y15" s="146"/>
      <c r="Z15" s="146"/>
      <c r="AA15" s="146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6"/>
      <c r="AN15" s="146"/>
      <c r="AO15" s="146"/>
      <c r="AP15" s="146"/>
      <c r="AQ15" s="146"/>
      <c r="AR15" s="146"/>
      <c r="AS15" s="146"/>
      <c r="AT15" s="146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81"/>
    </row>
    <row r="16" spans="1:75" ht="13.5" customHeight="1" x14ac:dyDescent="0.15">
      <c r="A16" s="157" t="s">
        <v>2</v>
      </c>
      <c r="B16" s="146"/>
      <c r="C16" s="146"/>
      <c r="D16" s="146"/>
      <c r="E16" s="146"/>
      <c r="F16" s="146"/>
      <c r="G16" s="146"/>
      <c r="H16" s="146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340" t="s">
        <v>5</v>
      </c>
      <c r="U16" s="341"/>
      <c r="V16" s="342"/>
      <c r="W16" s="166"/>
      <c r="X16" s="170"/>
      <c r="Y16" s="170"/>
      <c r="Z16" s="170"/>
      <c r="AA16" s="170"/>
      <c r="AB16" s="170"/>
      <c r="AC16" s="170"/>
      <c r="AD16" s="209"/>
      <c r="AE16" s="166" t="s">
        <v>383</v>
      </c>
      <c r="AF16" s="170"/>
      <c r="AG16" s="170"/>
      <c r="AH16" s="170"/>
      <c r="AI16" s="209"/>
      <c r="AJ16" s="228" t="s">
        <v>390</v>
      </c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29"/>
    </row>
    <row r="17" spans="1:57" x14ac:dyDescent="0.15">
      <c r="A17" s="157"/>
      <c r="B17" s="146"/>
      <c r="C17" s="146"/>
      <c r="D17" s="146"/>
      <c r="E17" s="146"/>
      <c r="F17" s="146"/>
      <c r="G17" s="146"/>
      <c r="H17" s="146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343"/>
      <c r="U17" s="344"/>
      <c r="V17" s="345"/>
      <c r="W17" s="199"/>
      <c r="X17" s="136"/>
      <c r="Y17" s="136"/>
      <c r="Z17" s="136"/>
      <c r="AA17" s="136"/>
      <c r="AB17" s="136"/>
      <c r="AC17" s="136"/>
      <c r="AD17" s="212"/>
      <c r="AE17" s="199"/>
      <c r="AF17" s="136"/>
      <c r="AG17" s="136"/>
      <c r="AH17" s="136"/>
      <c r="AI17" s="212"/>
      <c r="AJ17" s="261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346"/>
    </row>
    <row r="18" spans="1:57" ht="13.5" customHeight="1" x14ac:dyDescent="0.15">
      <c r="A18" s="157" t="s">
        <v>6</v>
      </c>
      <c r="B18" s="146"/>
      <c r="C18" s="146"/>
      <c r="D18" s="146"/>
      <c r="E18" s="146"/>
      <c r="F18" s="146"/>
      <c r="G18" s="146"/>
      <c r="H18" s="146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340" t="s">
        <v>5</v>
      </c>
      <c r="U18" s="341"/>
      <c r="V18" s="342"/>
      <c r="W18" s="166"/>
      <c r="X18" s="170"/>
      <c r="Y18" s="170"/>
      <c r="Z18" s="170"/>
      <c r="AA18" s="170"/>
      <c r="AB18" s="170"/>
      <c r="AC18" s="170"/>
      <c r="AD18" s="209"/>
      <c r="AE18" s="166" t="s">
        <v>383</v>
      </c>
      <c r="AF18" s="170"/>
      <c r="AG18" s="170"/>
      <c r="AH18" s="170"/>
      <c r="AI18" s="209"/>
      <c r="AJ18" s="353" t="s">
        <v>478</v>
      </c>
      <c r="AK18" s="354"/>
      <c r="AL18" s="354"/>
      <c r="AM18" s="354"/>
      <c r="AN18" s="354"/>
      <c r="AO18" s="354"/>
      <c r="AP18" s="354"/>
      <c r="AQ18" s="354"/>
      <c r="AR18" s="354"/>
      <c r="AS18" s="354"/>
      <c r="AT18" s="354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5"/>
    </row>
    <row r="19" spans="1:57" ht="15.75" thickBot="1" x14ac:dyDescent="0.2">
      <c r="A19" s="177"/>
      <c r="B19" s="178"/>
      <c r="C19" s="178"/>
      <c r="D19" s="178"/>
      <c r="E19" s="178"/>
      <c r="F19" s="178"/>
      <c r="G19" s="178"/>
      <c r="H19" s="178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347"/>
      <c r="U19" s="348"/>
      <c r="V19" s="349"/>
      <c r="W19" s="350"/>
      <c r="X19" s="351"/>
      <c r="Y19" s="351"/>
      <c r="Z19" s="351"/>
      <c r="AA19" s="351"/>
      <c r="AB19" s="351"/>
      <c r="AC19" s="351"/>
      <c r="AD19" s="352"/>
      <c r="AE19" s="350"/>
      <c r="AF19" s="351"/>
      <c r="AG19" s="351"/>
      <c r="AH19" s="351"/>
      <c r="AI19" s="352"/>
      <c r="AJ19" s="356"/>
      <c r="AK19" s="357"/>
      <c r="AL19" s="357"/>
      <c r="AM19" s="357"/>
      <c r="AN19" s="357"/>
      <c r="AO19" s="357"/>
      <c r="AP19" s="357"/>
      <c r="AQ19" s="357"/>
      <c r="AR19" s="357"/>
      <c r="AS19" s="357"/>
      <c r="AT19" s="357"/>
      <c r="AU19" s="357"/>
      <c r="AV19" s="357"/>
      <c r="AW19" s="357"/>
      <c r="AX19" s="357"/>
      <c r="AY19" s="357"/>
      <c r="AZ19" s="357"/>
      <c r="BA19" s="357"/>
      <c r="BB19" s="357"/>
      <c r="BC19" s="357"/>
      <c r="BD19" s="357"/>
      <c r="BE19" s="358"/>
    </row>
    <row r="20" spans="1:57" x14ac:dyDescent="0.15">
      <c r="A20" s="150" t="s">
        <v>469</v>
      </c>
      <c r="B20" s="150"/>
      <c r="C20" s="150"/>
      <c r="D20" s="150"/>
      <c r="E20" s="150"/>
      <c r="F20" s="150"/>
      <c r="G20" s="150"/>
      <c r="H20" s="150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213"/>
      <c r="V20" s="213"/>
      <c r="W20" s="213"/>
      <c r="X20" s="213"/>
      <c r="Y20" s="213"/>
      <c r="Z20" s="213"/>
      <c r="AA20" s="213"/>
      <c r="AB20" s="213"/>
      <c r="AF20" s="442"/>
      <c r="AG20" s="442"/>
      <c r="AH20" s="442"/>
      <c r="AI20" s="442"/>
      <c r="AJ20" s="442"/>
      <c r="AK20" s="442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</row>
    <row r="21" spans="1:57" ht="15.75" thickBot="1" x14ac:dyDescent="0.2">
      <c r="A21" s="150"/>
      <c r="B21" s="150"/>
      <c r="C21" s="150"/>
      <c r="D21" s="150"/>
      <c r="E21" s="150"/>
      <c r="F21" s="150"/>
      <c r="G21" s="150"/>
      <c r="H21" s="150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213"/>
      <c r="V21" s="213"/>
      <c r="W21" s="213"/>
      <c r="X21" s="213"/>
      <c r="Y21" s="213"/>
      <c r="Z21" s="213"/>
      <c r="AA21" s="213"/>
      <c r="AB21" s="213"/>
      <c r="AF21" s="442"/>
      <c r="AG21" s="442"/>
      <c r="AH21" s="442"/>
      <c r="AI21" s="442"/>
      <c r="AJ21" s="442"/>
      <c r="AK21" s="442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</row>
    <row r="22" spans="1:57" x14ac:dyDescent="0.15">
      <c r="A22" s="360" t="s">
        <v>466</v>
      </c>
      <c r="B22" s="189"/>
      <c r="C22" s="189"/>
      <c r="D22" s="189" t="s">
        <v>37</v>
      </c>
      <c r="E22" s="189"/>
      <c r="F22" s="189"/>
      <c r="G22" s="189"/>
      <c r="H22" s="189"/>
      <c r="I22" s="189"/>
      <c r="J22" s="189"/>
      <c r="K22" s="518" t="s">
        <v>515</v>
      </c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427" t="s">
        <v>4</v>
      </c>
      <c r="Z22" s="364"/>
      <c r="AA22" s="428"/>
      <c r="AB22" s="189" t="s">
        <v>5</v>
      </c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427" t="s">
        <v>380</v>
      </c>
      <c r="AQ22" s="364"/>
      <c r="AR22" s="364"/>
      <c r="AS22" s="364"/>
      <c r="AT22" s="364"/>
      <c r="AU22" s="364"/>
      <c r="AV22" s="364"/>
      <c r="AW22" s="428"/>
      <c r="AX22" s="427" t="s">
        <v>381</v>
      </c>
      <c r="AY22" s="364"/>
      <c r="AZ22" s="364"/>
      <c r="BA22" s="364"/>
      <c r="BB22" s="364"/>
      <c r="BC22" s="364"/>
      <c r="BD22" s="364"/>
      <c r="BE22" s="365"/>
    </row>
    <row r="23" spans="1:57" x14ac:dyDescent="0.15">
      <c r="A23" s="31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99"/>
      <c r="Z23" s="136"/>
      <c r="AA23" s="212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99"/>
      <c r="AQ23" s="136"/>
      <c r="AR23" s="136"/>
      <c r="AS23" s="136"/>
      <c r="AT23" s="136"/>
      <c r="AU23" s="136"/>
      <c r="AV23" s="136"/>
      <c r="AW23" s="212"/>
      <c r="AX23" s="199"/>
      <c r="AY23" s="136"/>
      <c r="AZ23" s="136"/>
      <c r="BA23" s="136"/>
      <c r="BB23" s="136"/>
      <c r="BC23" s="136"/>
      <c r="BD23" s="136"/>
      <c r="BE23" s="233"/>
    </row>
    <row r="24" spans="1:57" x14ac:dyDescent="0.15">
      <c r="A24" s="512">
        <v>1</v>
      </c>
      <c r="B24" s="170"/>
      <c r="C24" s="209"/>
      <c r="D24" s="166" t="s">
        <v>38</v>
      </c>
      <c r="E24" s="170"/>
      <c r="F24" s="170"/>
      <c r="G24" s="170"/>
      <c r="H24" s="170"/>
      <c r="I24" s="170"/>
      <c r="J24" s="209"/>
      <c r="K24" s="515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7"/>
      <c r="Y24" s="166"/>
      <c r="Z24" s="170"/>
      <c r="AA24" s="209"/>
      <c r="AB24" s="166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209"/>
      <c r="AP24" s="166"/>
      <c r="AQ24" s="170"/>
      <c r="AR24" s="170"/>
      <c r="AS24" s="170"/>
      <c r="AT24" s="170"/>
      <c r="AU24" s="170"/>
      <c r="AV24" s="170" t="s">
        <v>388</v>
      </c>
      <c r="AW24" s="170"/>
      <c r="AX24" s="166"/>
      <c r="AY24" s="170"/>
      <c r="AZ24" s="170"/>
      <c r="BA24" s="170"/>
      <c r="BB24" s="170"/>
      <c r="BC24" s="170"/>
      <c r="BD24" s="213" t="s">
        <v>485</v>
      </c>
      <c r="BE24" s="443"/>
    </row>
    <row r="25" spans="1:57" x14ac:dyDescent="0.15">
      <c r="A25" s="441"/>
      <c r="B25" s="213"/>
      <c r="C25" s="511"/>
      <c r="D25" s="510"/>
      <c r="E25" s="213"/>
      <c r="F25" s="213"/>
      <c r="G25" s="213"/>
      <c r="H25" s="213"/>
      <c r="I25" s="213"/>
      <c r="J25" s="511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Y25" s="510"/>
      <c r="Z25" s="213"/>
      <c r="AA25" s="511"/>
      <c r="AB25" s="510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511"/>
      <c r="AP25" s="510"/>
      <c r="AQ25" s="213"/>
      <c r="AR25" s="213"/>
      <c r="AS25" s="213"/>
      <c r="AT25" s="213"/>
      <c r="AU25" s="213"/>
      <c r="AV25" s="213"/>
      <c r="AW25" s="213"/>
      <c r="AX25" s="510"/>
      <c r="AY25" s="213"/>
      <c r="AZ25" s="213"/>
      <c r="BA25" s="213"/>
      <c r="BB25" s="213"/>
      <c r="BC25" s="213"/>
      <c r="BD25" s="213"/>
      <c r="BE25" s="443"/>
    </row>
    <row r="26" spans="1:57" x14ac:dyDescent="0.15">
      <c r="A26" s="513"/>
      <c r="B26" s="136"/>
      <c r="C26" s="212"/>
      <c r="D26" s="199"/>
      <c r="E26" s="136"/>
      <c r="F26" s="136"/>
      <c r="G26" s="136"/>
      <c r="H26" s="136"/>
      <c r="I26" s="136"/>
      <c r="J26" s="212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99"/>
      <c r="Z26" s="136"/>
      <c r="AA26" s="212"/>
      <c r="AB26" s="199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212"/>
      <c r="AP26" s="199"/>
      <c r="AQ26" s="136"/>
      <c r="AR26" s="136"/>
      <c r="AS26" s="136"/>
      <c r="AT26" s="136"/>
      <c r="AU26" s="136"/>
      <c r="AV26" s="136"/>
      <c r="AW26" s="136"/>
      <c r="AX26" s="199"/>
      <c r="AY26" s="136"/>
      <c r="AZ26" s="136"/>
      <c r="BA26" s="136"/>
      <c r="BB26" s="136"/>
      <c r="BC26" s="136"/>
      <c r="BD26" s="136"/>
      <c r="BE26" s="233"/>
    </row>
    <row r="27" spans="1:57" x14ac:dyDescent="0.15">
      <c r="A27" s="512">
        <v>2</v>
      </c>
      <c r="B27" s="170"/>
      <c r="C27" s="209"/>
      <c r="D27" s="166" t="s">
        <v>39</v>
      </c>
      <c r="E27" s="170"/>
      <c r="F27" s="170"/>
      <c r="G27" s="170"/>
      <c r="H27" s="170"/>
      <c r="I27" s="170"/>
      <c r="J27" s="209"/>
      <c r="K27" s="515"/>
      <c r="L27" s="516"/>
      <c r="M27" s="516"/>
      <c r="N27" s="516"/>
      <c r="O27" s="516"/>
      <c r="P27" s="516"/>
      <c r="Q27" s="516"/>
      <c r="R27" s="516"/>
      <c r="S27" s="516"/>
      <c r="T27" s="516"/>
      <c r="U27" s="516"/>
      <c r="V27" s="516"/>
      <c r="W27" s="516"/>
      <c r="X27" s="517"/>
      <c r="Y27" s="166"/>
      <c r="Z27" s="170"/>
      <c r="AA27" s="209"/>
      <c r="AB27" s="166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209"/>
      <c r="AP27" s="166"/>
      <c r="AQ27" s="170"/>
      <c r="AR27" s="170"/>
      <c r="AS27" s="170"/>
      <c r="AT27" s="170"/>
      <c r="AU27" s="170"/>
      <c r="AV27" s="170" t="s">
        <v>388</v>
      </c>
      <c r="AW27" s="170"/>
      <c r="AX27" s="166"/>
      <c r="AY27" s="170"/>
      <c r="AZ27" s="170"/>
      <c r="BA27" s="170"/>
      <c r="BB27" s="170"/>
      <c r="BC27" s="170"/>
      <c r="BD27" s="170" t="s">
        <v>485</v>
      </c>
      <c r="BE27" s="167"/>
    </row>
    <row r="28" spans="1:57" x14ac:dyDescent="0.15">
      <c r="A28" s="441"/>
      <c r="B28" s="213"/>
      <c r="C28" s="511"/>
      <c r="D28" s="510"/>
      <c r="E28" s="213"/>
      <c r="F28" s="213"/>
      <c r="G28" s="213"/>
      <c r="H28" s="213"/>
      <c r="I28" s="213"/>
      <c r="J28" s="511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0"/>
      <c r="Z28" s="213"/>
      <c r="AA28" s="511"/>
      <c r="AB28" s="510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511"/>
      <c r="AP28" s="510"/>
      <c r="AQ28" s="213"/>
      <c r="AR28" s="213"/>
      <c r="AS28" s="213"/>
      <c r="AT28" s="213"/>
      <c r="AU28" s="213"/>
      <c r="AV28" s="213"/>
      <c r="AW28" s="213"/>
      <c r="AX28" s="510"/>
      <c r="AY28" s="213"/>
      <c r="AZ28" s="213"/>
      <c r="BA28" s="213"/>
      <c r="BB28" s="213"/>
      <c r="BC28" s="213"/>
      <c r="BD28" s="213"/>
      <c r="BE28" s="443"/>
    </row>
    <row r="29" spans="1:57" x14ac:dyDescent="0.15">
      <c r="A29" s="513"/>
      <c r="B29" s="136"/>
      <c r="C29" s="212"/>
      <c r="D29" s="199"/>
      <c r="E29" s="136"/>
      <c r="F29" s="136"/>
      <c r="G29" s="136"/>
      <c r="H29" s="136"/>
      <c r="I29" s="136"/>
      <c r="J29" s="212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99"/>
      <c r="Z29" s="136"/>
      <c r="AA29" s="212"/>
      <c r="AB29" s="199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212"/>
      <c r="AP29" s="199"/>
      <c r="AQ29" s="136"/>
      <c r="AR29" s="136"/>
      <c r="AS29" s="136"/>
      <c r="AT29" s="136"/>
      <c r="AU29" s="136"/>
      <c r="AV29" s="136"/>
      <c r="AW29" s="136"/>
      <c r="AX29" s="199"/>
      <c r="AY29" s="136"/>
      <c r="AZ29" s="136"/>
      <c r="BA29" s="136"/>
      <c r="BB29" s="136"/>
      <c r="BC29" s="136"/>
      <c r="BD29" s="136"/>
      <c r="BE29" s="233"/>
    </row>
    <row r="30" spans="1:57" x14ac:dyDescent="0.15">
      <c r="A30" s="512">
        <v>3</v>
      </c>
      <c r="B30" s="170"/>
      <c r="C30" s="209"/>
      <c r="D30" s="166" t="s">
        <v>40</v>
      </c>
      <c r="E30" s="170"/>
      <c r="F30" s="170"/>
      <c r="G30" s="170"/>
      <c r="H30" s="170"/>
      <c r="I30" s="170"/>
      <c r="J30" s="209"/>
      <c r="K30" s="515"/>
      <c r="L30" s="516"/>
      <c r="M30" s="516"/>
      <c r="N30" s="516"/>
      <c r="O30" s="516"/>
      <c r="P30" s="516"/>
      <c r="Q30" s="516"/>
      <c r="R30" s="516"/>
      <c r="S30" s="516"/>
      <c r="T30" s="516"/>
      <c r="U30" s="516"/>
      <c r="V30" s="516"/>
      <c r="W30" s="516"/>
      <c r="X30" s="517"/>
      <c r="Y30" s="166"/>
      <c r="Z30" s="170"/>
      <c r="AA30" s="209"/>
      <c r="AB30" s="166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209"/>
      <c r="AP30" s="166"/>
      <c r="AQ30" s="170"/>
      <c r="AR30" s="170"/>
      <c r="AS30" s="170"/>
      <c r="AT30" s="170"/>
      <c r="AU30" s="170"/>
      <c r="AV30" s="170" t="s">
        <v>388</v>
      </c>
      <c r="AW30" s="170"/>
      <c r="AX30" s="166"/>
      <c r="AY30" s="170"/>
      <c r="AZ30" s="170"/>
      <c r="BA30" s="170"/>
      <c r="BB30" s="170"/>
      <c r="BC30" s="170"/>
      <c r="BD30" s="170" t="s">
        <v>485</v>
      </c>
      <c r="BE30" s="167"/>
    </row>
    <row r="31" spans="1:57" x14ac:dyDescent="0.15">
      <c r="A31" s="441"/>
      <c r="B31" s="213"/>
      <c r="C31" s="511"/>
      <c r="D31" s="510"/>
      <c r="E31" s="213"/>
      <c r="F31" s="213"/>
      <c r="G31" s="213"/>
      <c r="H31" s="213"/>
      <c r="I31" s="213"/>
      <c r="J31" s="511"/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0"/>
      <c r="Z31" s="213"/>
      <c r="AA31" s="511"/>
      <c r="AB31" s="510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511"/>
      <c r="AP31" s="510"/>
      <c r="AQ31" s="213"/>
      <c r="AR31" s="213"/>
      <c r="AS31" s="213"/>
      <c r="AT31" s="213"/>
      <c r="AU31" s="213"/>
      <c r="AV31" s="213"/>
      <c r="AW31" s="213"/>
      <c r="AX31" s="510"/>
      <c r="AY31" s="213"/>
      <c r="AZ31" s="213"/>
      <c r="BA31" s="213"/>
      <c r="BB31" s="213"/>
      <c r="BC31" s="213"/>
      <c r="BD31" s="213"/>
      <c r="BE31" s="443"/>
    </row>
    <row r="32" spans="1:57" x14ac:dyDescent="0.15">
      <c r="A32" s="513"/>
      <c r="B32" s="136"/>
      <c r="C32" s="212"/>
      <c r="D32" s="199"/>
      <c r="E32" s="136"/>
      <c r="F32" s="136"/>
      <c r="G32" s="136"/>
      <c r="H32" s="136"/>
      <c r="I32" s="136"/>
      <c r="J32" s="212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99"/>
      <c r="Z32" s="136"/>
      <c r="AA32" s="212"/>
      <c r="AB32" s="199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212"/>
      <c r="AP32" s="199"/>
      <c r="AQ32" s="136"/>
      <c r="AR32" s="136"/>
      <c r="AS32" s="136"/>
      <c r="AT32" s="136"/>
      <c r="AU32" s="136"/>
      <c r="AV32" s="136"/>
      <c r="AW32" s="136"/>
      <c r="AX32" s="199"/>
      <c r="AY32" s="136"/>
      <c r="AZ32" s="136"/>
      <c r="BA32" s="136"/>
      <c r="BB32" s="136"/>
      <c r="BC32" s="136"/>
      <c r="BD32" s="136"/>
      <c r="BE32" s="233"/>
    </row>
    <row r="33" spans="1:57" x14ac:dyDescent="0.15">
      <c r="A33" s="512">
        <v>4</v>
      </c>
      <c r="B33" s="170"/>
      <c r="C33" s="209"/>
      <c r="D33" s="166" t="s">
        <v>41</v>
      </c>
      <c r="E33" s="170"/>
      <c r="F33" s="170"/>
      <c r="G33" s="170"/>
      <c r="H33" s="170"/>
      <c r="I33" s="170"/>
      <c r="J33" s="209"/>
      <c r="K33" s="515"/>
      <c r="L33" s="516"/>
      <c r="M33" s="516"/>
      <c r="N33" s="516"/>
      <c r="O33" s="516"/>
      <c r="P33" s="516"/>
      <c r="Q33" s="516"/>
      <c r="R33" s="516"/>
      <c r="S33" s="516"/>
      <c r="T33" s="516"/>
      <c r="U33" s="516"/>
      <c r="V33" s="516"/>
      <c r="W33" s="516"/>
      <c r="X33" s="517"/>
      <c r="Y33" s="166"/>
      <c r="Z33" s="170"/>
      <c r="AA33" s="209"/>
      <c r="AB33" s="166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209"/>
      <c r="AP33" s="166"/>
      <c r="AQ33" s="170"/>
      <c r="AR33" s="170"/>
      <c r="AS33" s="170"/>
      <c r="AT33" s="170"/>
      <c r="AU33" s="170"/>
      <c r="AV33" s="170" t="s">
        <v>388</v>
      </c>
      <c r="AW33" s="170"/>
      <c r="AX33" s="166"/>
      <c r="AY33" s="170"/>
      <c r="AZ33" s="170"/>
      <c r="BA33" s="170"/>
      <c r="BB33" s="170"/>
      <c r="BC33" s="170"/>
      <c r="BD33" s="170" t="s">
        <v>485</v>
      </c>
      <c r="BE33" s="167"/>
    </row>
    <row r="34" spans="1:57" x14ac:dyDescent="0.15">
      <c r="A34" s="441"/>
      <c r="B34" s="213"/>
      <c r="C34" s="511"/>
      <c r="D34" s="510"/>
      <c r="E34" s="213"/>
      <c r="F34" s="213"/>
      <c r="G34" s="213"/>
      <c r="H34" s="213"/>
      <c r="I34" s="213"/>
      <c r="J34" s="511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0"/>
      <c r="Z34" s="213"/>
      <c r="AA34" s="511"/>
      <c r="AB34" s="510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511"/>
      <c r="AP34" s="510"/>
      <c r="AQ34" s="213"/>
      <c r="AR34" s="213"/>
      <c r="AS34" s="213"/>
      <c r="AT34" s="213"/>
      <c r="AU34" s="213"/>
      <c r="AV34" s="213"/>
      <c r="AW34" s="213"/>
      <c r="AX34" s="510"/>
      <c r="AY34" s="213"/>
      <c r="AZ34" s="213"/>
      <c r="BA34" s="213"/>
      <c r="BB34" s="213"/>
      <c r="BC34" s="213"/>
      <c r="BD34" s="213"/>
      <c r="BE34" s="443"/>
    </row>
    <row r="35" spans="1:57" x14ac:dyDescent="0.15">
      <c r="A35" s="513"/>
      <c r="B35" s="136"/>
      <c r="C35" s="212"/>
      <c r="D35" s="199"/>
      <c r="E35" s="136"/>
      <c r="F35" s="136"/>
      <c r="G35" s="136"/>
      <c r="H35" s="136"/>
      <c r="I35" s="136"/>
      <c r="J35" s="212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99"/>
      <c r="Z35" s="136"/>
      <c r="AA35" s="212"/>
      <c r="AB35" s="199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212"/>
      <c r="AP35" s="199"/>
      <c r="AQ35" s="136"/>
      <c r="AR35" s="136"/>
      <c r="AS35" s="136"/>
      <c r="AT35" s="136"/>
      <c r="AU35" s="136"/>
      <c r="AV35" s="136"/>
      <c r="AW35" s="136"/>
      <c r="AX35" s="199"/>
      <c r="AY35" s="136"/>
      <c r="AZ35" s="136"/>
      <c r="BA35" s="136"/>
      <c r="BB35" s="136"/>
      <c r="BC35" s="136"/>
      <c r="BD35" s="136"/>
      <c r="BE35" s="233"/>
    </row>
    <row r="36" spans="1:57" x14ac:dyDescent="0.15">
      <c r="A36" s="512">
        <v>5</v>
      </c>
      <c r="B36" s="170"/>
      <c r="C36" s="209"/>
      <c r="D36" s="166" t="s">
        <v>41</v>
      </c>
      <c r="E36" s="170"/>
      <c r="F36" s="170"/>
      <c r="G36" s="170"/>
      <c r="H36" s="170"/>
      <c r="I36" s="170"/>
      <c r="J36" s="209"/>
      <c r="K36" s="515"/>
      <c r="L36" s="516"/>
      <c r="M36" s="516"/>
      <c r="N36" s="516"/>
      <c r="O36" s="516"/>
      <c r="P36" s="516"/>
      <c r="Q36" s="516"/>
      <c r="R36" s="516"/>
      <c r="S36" s="516"/>
      <c r="T36" s="516"/>
      <c r="U36" s="516"/>
      <c r="V36" s="516"/>
      <c r="W36" s="516"/>
      <c r="X36" s="517"/>
      <c r="Y36" s="166"/>
      <c r="Z36" s="170"/>
      <c r="AA36" s="209"/>
      <c r="AB36" s="166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209"/>
      <c r="AP36" s="510"/>
      <c r="AQ36" s="213"/>
      <c r="AR36" s="213"/>
      <c r="AS36" s="213"/>
      <c r="AT36" s="213"/>
      <c r="AU36" s="213"/>
      <c r="AV36" s="213" t="s">
        <v>388</v>
      </c>
      <c r="AW36" s="213"/>
      <c r="AX36" s="166"/>
      <c r="AY36" s="170"/>
      <c r="AZ36" s="170"/>
      <c r="BA36" s="170"/>
      <c r="BB36" s="170"/>
      <c r="BC36" s="170"/>
      <c r="BD36" s="170" t="s">
        <v>485</v>
      </c>
      <c r="BE36" s="167"/>
    </row>
    <row r="37" spans="1:57" x14ac:dyDescent="0.15">
      <c r="A37" s="441"/>
      <c r="B37" s="213"/>
      <c r="C37" s="511"/>
      <c r="D37" s="510"/>
      <c r="E37" s="213"/>
      <c r="F37" s="213"/>
      <c r="G37" s="213"/>
      <c r="H37" s="213"/>
      <c r="I37" s="213"/>
      <c r="J37" s="511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0"/>
      <c r="Z37" s="213"/>
      <c r="AA37" s="511"/>
      <c r="AB37" s="510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511"/>
      <c r="AP37" s="510"/>
      <c r="AQ37" s="213"/>
      <c r="AR37" s="213"/>
      <c r="AS37" s="213"/>
      <c r="AT37" s="213"/>
      <c r="AU37" s="213"/>
      <c r="AV37" s="213"/>
      <c r="AW37" s="213"/>
      <c r="AX37" s="510"/>
      <c r="AY37" s="213"/>
      <c r="AZ37" s="213"/>
      <c r="BA37" s="213"/>
      <c r="BB37" s="213"/>
      <c r="BC37" s="213"/>
      <c r="BD37" s="213"/>
      <c r="BE37" s="443"/>
    </row>
    <row r="38" spans="1:57" ht="15.75" thickBot="1" x14ac:dyDescent="0.2">
      <c r="A38" s="366"/>
      <c r="B38" s="351"/>
      <c r="C38" s="352"/>
      <c r="D38" s="350"/>
      <c r="E38" s="351"/>
      <c r="F38" s="351"/>
      <c r="G38" s="351"/>
      <c r="H38" s="351"/>
      <c r="I38" s="351"/>
      <c r="J38" s="352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350"/>
      <c r="Z38" s="351"/>
      <c r="AA38" s="352"/>
      <c r="AB38" s="350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2"/>
      <c r="AP38" s="350"/>
      <c r="AQ38" s="351"/>
      <c r="AR38" s="351"/>
      <c r="AS38" s="351"/>
      <c r="AT38" s="351"/>
      <c r="AU38" s="351"/>
      <c r="AV38" s="351"/>
      <c r="AW38" s="351"/>
      <c r="AX38" s="350"/>
      <c r="AY38" s="351"/>
      <c r="AZ38" s="351"/>
      <c r="BA38" s="351"/>
      <c r="BB38" s="351"/>
      <c r="BC38" s="351"/>
      <c r="BD38" s="351"/>
      <c r="BE38" s="367"/>
    </row>
    <row r="39" spans="1:57" x14ac:dyDescent="0.15">
      <c r="A39" s="150" t="s">
        <v>468</v>
      </c>
      <c r="B39" s="150"/>
      <c r="C39" s="150"/>
      <c r="D39" s="150"/>
      <c r="E39" s="150"/>
      <c r="F39" s="150"/>
      <c r="G39" s="150"/>
      <c r="H39" s="150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</row>
    <row r="40" spans="1:57" ht="15.75" thickBot="1" x14ac:dyDescent="0.2">
      <c r="A40" s="150"/>
      <c r="B40" s="150"/>
      <c r="C40" s="150"/>
      <c r="D40" s="150"/>
      <c r="E40" s="150"/>
      <c r="F40" s="150"/>
      <c r="G40" s="150"/>
      <c r="H40" s="150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</row>
    <row r="41" spans="1:57" ht="19.5" customHeight="1" x14ac:dyDescent="0.15">
      <c r="A41" s="315" t="s">
        <v>466</v>
      </c>
      <c r="B41" s="189"/>
      <c r="C41" s="189"/>
      <c r="D41" s="518" t="s">
        <v>515</v>
      </c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 t="s">
        <v>4</v>
      </c>
      <c r="V41" s="189"/>
      <c r="W41" s="189"/>
      <c r="X41" s="189"/>
      <c r="Y41" s="189"/>
      <c r="Z41" s="189"/>
      <c r="AA41" s="427" t="s">
        <v>5</v>
      </c>
      <c r="AB41" s="364"/>
      <c r="AC41" s="364"/>
      <c r="AD41" s="364"/>
      <c r="AE41" s="364"/>
      <c r="AF41" s="364"/>
      <c r="AG41" s="364"/>
      <c r="AH41" s="364"/>
      <c r="AI41" s="364"/>
      <c r="AJ41" s="364"/>
      <c r="AK41" s="364"/>
      <c r="AL41" s="364"/>
      <c r="AM41" s="364"/>
      <c r="AN41" s="364"/>
      <c r="AO41" s="428"/>
      <c r="AP41" s="427" t="s">
        <v>380</v>
      </c>
      <c r="AQ41" s="364"/>
      <c r="AR41" s="364"/>
      <c r="AS41" s="364"/>
      <c r="AT41" s="364"/>
      <c r="AU41" s="364"/>
      <c r="AV41" s="364"/>
      <c r="AW41" s="428"/>
      <c r="AX41" s="427" t="s">
        <v>381</v>
      </c>
      <c r="AY41" s="364"/>
      <c r="AZ41" s="364"/>
      <c r="BA41" s="364"/>
      <c r="BB41" s="364"/>
      <c r="BC41" s="364"/>
      <c r="BD41" s="364"/>
      <c r="BE41" s="365"/>
    </row>
    <row r="42" spans="1:57" x14ac:dyDescent="0.15">
      <c r="A42" s="31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99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212"/>
      <c r="AP42" s="199"/>
      <c r="AQ42" s="136"/>
      <c r="AR42" s="136"/>
      <c r="AS42" s="136"/>
      <c r="AT42" s="136"/>
      <c r="AU42" s="136"/>
      <c r="AV42" s="136"/>
      <c r="AW42" s="212"/>
      <c r="AX42" s="199"/>
      <c r="AY42" s="136"/>
      <c r="AZ42" s="136"/>
      <c r="BA42" s="136"/>
      <c r="BB42" s="136"/>
      <c r="BC42" s="136"/>
      <c r="BD42" s="136"/>
      <c r="BE42" s="233"/>
    </row>
    <row r="43" spans="1:57" x14ac:dyDescent="0.15">
      <c r="A43" s="512">
        <v>1</v>
      </c>
      <c r="B43" s="170"/>
      <c r="C43" s="209"/>
      <c r="D43" s="515"/>
      <c r="E43" s="516"/>
      <c r="F43" s="516"/>
      <c r="G43" s="516"/>
      <c r="H43" s="516"/>
      <c r="I43" s="516"/>
      <c r="J43" s="516"/>
      <c r="K43" s="516"/>
      <c r="L43" s="516"/>
      <c r="M43" s="516"/>
      <c r="N43" s="516"/>
      <c r="O43" s="516"/>
      <c r="P43" s="516"/>
      <c r="Q43" s="516"/>
      <c r="R43" s="516"/>
      <c r="S43" s="516"/>
      <c r="T43" s="517"/>
      <c r="U43" s="166"/>
      <c r="V43" s="170"/>
      <c r="W43" s="170"/>
      <c r="X43" s="170"/>
      <c r="Y43" s="170"/>
      <c r="Z43" s="209"/>
      <c r="AA43" s="166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209"/>
      <c r="AP43" s="166"/>
      <c r="AQ43" s="170"/>
      <c r="AR43" s="170"/>
      <c r="AS43" s="170"/>
      <c r="AT43" s="170"/>
      <c r="AU43" s="170"/>
      <c r="AV43" s="170" t="s">
        <v>388</v>
      </c>
      <c r="AW43" s="170"/>
      <c r="AX43" s="166"/>
      <c r="AY43" s="170"/>
      <c r="AZ43" s="170"/>
      <c r="BA43" s="170"/>
      <c r="BB43" s="170"/>
      <c r="BC43" s="170"/>
      <c r="BD43" s="213" t="s">
        <v>485</v>
      </c>
      <c r="BE43" s="443"/>
    </row>
    <row r="44" spans="1:57" x14ac:dyDescent="0.15">
      <c r="A44" s="441"/>
      <c r="B44" s="213"/>
      <c r="C44" s="511"/>
      <c r="D44" s="514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0"/>
      <c r="V44" s="213"/>
      <c r="W44" s="213"/>
      <c r="X44" s="213"/>
      <c r="Y44" s="213"/>
      <c r="Z44" s="511"/>
      <c r="AA44" s="510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511"/>
      <c r="AP44" s="510"/>
      <c r="AQ44" s="213"/>
      <c r="AR44" s="213"/>
      <c r="AS44" s="213"/>
      <c r="AT44" s="213"/>
      <c r="AU44" s="213"/>
      <c r="AV44" s="213"/>
      <c r="AW44" s="213"/>
      <c r="AX44" s="510"/>
      <c r="AY44" s="213"/>
      <c r="AZ44" s="213"/>
      <c r="BA44" s="213"/>
      <c r="BB44" s="213"/>
      <c r="BC44" s="213"/>
      <c r="BD44" s="213"/>
      <c r="BE44" s="443"/>
    </row>
    <row r="45" spans="1:57" x14ac:dyDescent="0.15">
      <c r="A45" s="513"/>
      <c r="B45" s="136"/>
      <c r="C45" s="212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99"/>
      <c r="V45" s="136"/>
      <c r="W45" s="136"/>
      <c r="X45" s="136"/>
      <c r="Y45" s="136"/>
      <c r="Z45" s="212"/>
      <c r="AA45" s="199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212"/>
      <c r="AP45" s="199"/>
      <c r="AQ45" s="136"/>
      <c r="AR45" s="136"/>
      <c r="AS45" s="136"/>
      <c r="AT45" s="136"/>
      <c r="AU45" s="136"/>
      <c r="AV45" s="136"/>
      <c r="AW45" s="136"/>
      <c r="AX45" s="199"/>
      <c r="AY45" s="136"/>
      <c r="AZ45" s="136"/>
      <c r="BA45" s="136"/>
      <c r="BB45" s="136"/>
      <c r="BC45" s="136"/>
      <c r="BD45" s="136"/>
      <c r="BE45" s="233"/>
    </row>
    <row r="46" spans="1:57" x14ac:dyDescent="0.15">
      <c r="A46" s="512">
        <v>2</v>
      </c>
      <c r="B46" s="170"/>
      <c r="C46" s="209"/>
      <c r="D46" s="515"/>
      <c r="E46" s="516"/>
      <c r="F46" s="516"/>
      <c r="G46" s="516"/>
      <c r="H46" s="516"/>
      <c r="I46" s="516"/>
      <c r="J46" s="516"/>
      <c r="K46" s="516"/>
      <c r="L46" s="516"/>
      <c r="M46" s="516"/>
      <c r="N46" s="516"/>
      <c r="O46" s="516"/>
      <c r="P46" s="516"/>
      <c r="Q46" s="516"/>
      <c r="R46" s="516"/>
      <c r="S46" s="516"/>
      <c r="T46" s="517"/>
      <c r="U46" s="166"/>
      <c r="V46" s="170"/>
      <c r="W46" s="170"/>
      <c r="X46" s="170"/>
      <c r="Y46" s="170"/>
      <c r="Z46" s="209"/>
      <c r="AA46" s="166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209"/>
      <c r="AP46" s="166"/>
      <c r="AQ46" s="170"/>
      <c r="AR46" s="170"/>
      <c r="AS46" s="170"/>
      <c r="AT46" s="170"/>
      <c r="AU46" s="170"/>
      <c r="AV46" s="170" t="s">
        <v>388</v>
      </c>
      <c r="AW46" s="170"/>
      <c r="AX46" s="166"/>
      <c r="AY46" s="170"/>
      <c r="AZ46" s="170"/>
      <c r="BA46" s="170"/>
      <c r="BB46" s="170"/>
      <c r="BC46" s="170"/>
      <c r="BD46" s="170" t="s">
        <v>485</v>
      </c>
      <c r="BE46" s="167"/>
    </row>
    <row r="47" spans="1:57" x14ac:dyDescent="0.15">
      <c r="A47" s="441"/>
      <c r="B47" s="213"/>
      <c r="C47" s="511"/>
      <c r="D47" s="514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0"/>
      <c r="V47" s="213"/>
      <c r="W47" s="213"/>
      <c r="X47" s="213"/>
      <c r="Y47" s="213"/>
      <c r="Z47" s="511"/>
      <c r="AA47" s="510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511"/>
      <c r="AP47" s="510"/>
      <c r="AQ47" s="213"/>
      <c r="AR47" s="213"/>
      <c r="AS47" s="213"/>
      <c r="AT47" s="213"/>
      <c r="AU47" s="213"/>
      <c r="AV47" s="213"/>
      <c r="AW47" s="213"/>
      <c r="AX47" s="510"/>
      <c r="AY47" s="213"/>
      <c r="AZ47" s="213"/>
      <c r="BA47" s="213"/>
      <c r="BB47" s="213"/>
      <c r="BC47" s="213"/>
      <c r="BD47" s="213"/>
      <c r="BE47" s="443"/>
    </row>
    <row r="48" spans="1:57" x14ac:dyDescent="0.15">
      <c r="A48" s="513"/>
      <c r="B48" s="136"/>
      <c r="C48" s="212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99"/>
      <c r="V48" s="136"/>
      <c r="W48" s="136"/>
      <c r="X48" s="136"/>
      <c r="Y48" s="136"/>
      <c r="Z48" s="212"/>
      <c r="AA48" s="199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212"/>
      <c r="AP48" s="199"/>
      <c r="AQ48" s="136"/>
      <c r="AR48" s="136"/>
      <c r="AS48" s="136"/>
      <c r="AT48" s="136"/>
      <c r="AU48" s="136"/>
      <c r="AV48" s="136"/>
      <c r="AW48" s="136"/>
      <c r="AX48" s="199"/>
      <c r="AY48" s="136"/>
      <c r="AZ48" s="136"/>
      <c r="BA48" s="136"/>
      <c r="BB48" s="136"/>
      <c r="BC48" s="136"/>
      <c r="BD48" s="136"/>
      <c r="BE48" s="233"/>
    </row>
    <row r="49" spans="1:57" x14ac:dyDescent="0.15">
      <c r="A49" s="512">
        <v>3</v>
      </c>
      <c r="B49" s="170"/>
      <c r="C49" s="209"/>
      <c r="D49" s="515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516"/>
      <c r="P49" s="516"/>
      <c r="Q49" s="516"/>
      <c r="R49" s="516"/>
      <c r="S49" s="516"/>
      <c r="T49" s="517"/>
      <c r="U49" s="166"/>
      <c r="V49" s="170"/>
      <c r="W49" s="170"/>
      <c r="X49" s="170"/>
      <c r="Y49" s="170"/>
      <c r="Z49" s="209"/>
      <c r="AA49" s="166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209"/>
      <c r="AP49" s="166"/>
      <c r="AQ49" s="170"/>
      <c r="AR49" s="170"/>
      <c r="AS49" s="170"/>
      <c r="AT49" s="170"/>
      <c r="AU49" s="170"/>
      <c r="AV49" s="170" t="s">
        <v>388</v>
      </c>
      <c r="AW49" s="170"/>
      <c r="AX49" s="166"/>
      <c r="AY49" s="170"/>
      <c r="AZ49" s="170"/>
      <c r="BA49" s="170"/>
      <c r="BB49" s="170"/>
      <c r="BC49" s="170"/>
      <c r="BD49" s="170" t="s">
        <v>485</v>
      </c>
      <c r="BE49" s="167"/>
    </row>
    <row r="50" spans="1:57" x14ac:dyDescent="0.15">
      <c r="A50" s="441"/>
      <c r="B50" s="213"/>
      <c r="C50" s="511"/>
      <c r="D50" s="514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4"/>
      <c r="P50" s="514"/>
      <c r="Q50" s="514"/>
      <c r="R50" s="514"/>
      <c r="S50" s="514"/>
      <c r="T50" s="514"/>
      <c r="U50" s="510"/>
      <c r="V50" s="213"/>
      <c r="W50" s="213"/>
      <c r="X50" s="213"/>
      <c r="Y50" s="213"/>
      <c r="Z50" s="511"/>
      <c r="AA50" s="510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511"/>
      <c r="AP50" s="510"/>
      <c r="AQ50" s="213"/>
      <c r="AR50" s="213"/>
      <c r="AS50" s="213"/>
      <c r="AT50" s="213"/>
      <c r="AU50" s="213"/>
      <c r="AV50" s="213"/>
      <c r="AW50" s="213"/>
      <c r="AX50" s="510"/>
      <c r="AY50" s="213"/>
      <c r="AZ50" s="213"/>
      <c r="BA50" s="213"/>
      <c r="BB50" s="213"/>
      <c r="BC50" s="213"/>
      <c r="BD50" s="213"/>
      <c r="BE50" s="443"/>
    </row>
    <row r="51" spans="1:57" x14ac:dyDescent="0.15">
      <c r="A51" s="513"/>
      <c r="B51" s="136"/>
      <c r="C51" s="212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99"/>
      <c r="V51" s="136"/>
      <c r="W51" s="136"/>
      <c r="X51" s="136"/>
      <c r="Y51" s="136"/>
      <c r="Z51" s="212"/>
      <c r="AA51" s="199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212"/>
      <c r="AP51" s="199"/>
      <c r="AQ51" s="136"/>
      <c r="AR51" s="136"/>
      <c r="AS51" s="136"/>
      <c r="AT51" s="136"/>
      <c r="AU51" s="136"/>
      <c r="AV51" s="136"/>
      <c r="AW51" s="136"/>
      <c r="AX51" s="199"/>
      <c r="AY51" s="136"/>
      <c r="AZ51" s="136"/>
      <c r="BA51" s="136"/>
      <c r="BB51" s="136"/>
      <c r="BC51" s="136"/>
      <c r="BD51" s="136"/>
      <c r="BE51" s="233"/>
    </row>
    <row r="52" spans="1:57" x14ac:dyDescent="0.15">
      <c r="A52" s="512">
        <v>4</v>
      </c>
      <c r="B52" s="170"/>
      <c r="C52" s="209"/>
      <c r="D52" s="515"/>
      <c r="E52" s="516"/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6"/>
      <c r="T52" s="517"/>
      <c r="U52" s="166"/>
      <c r="V52" s="170"/>
      <c r="W52" s="170"/>
      <c r="X52" s="170"/>
      <c r="Y52" s="170"/>
      <c r="Z52" s="209"/>
      <c r="AA52" s="166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209"/>
      <c r="AP52" s="166"/>
      <c r="AQ52" s="170"/>
      <c r="AR52" s="170"/>
      <c r="AS52" s="170"/>
      <c r="AT52" s="170"/>
      <c r="AU52" s="170"/>
      <c r="AV52" s="170" t="s">
        <v>388</v>
      </c>
      <c r="AW52" s="170"/>
      <c r="AX52" s="166"/>
      <c r="AY52" s="170"/>
      <c r="AZ52" s="170"/>
      <c r="BA52" s="170"/>
      <c r="BB52" s="170"/>
      <c r="BC52" s="170"/>
      <c r="BD52" s="170" t="s">
        <v>485</v>
      </c>
      <c r="BE52" s="167"/>
    </row>
    <row r="53" spans="1:57" x14ac:dyDescent="0.15">
      <c r="A53" s="441"/>
      <c r="B53" s="213"/>
      <c r="C53" s="511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514"/>
      <c r="S53" s="514"/>
      <c r="T53" s="514"/>
      <c r="U53" s="510"/>
      <c r="V53" s="213"/>
      <c r="W53" s="213"/>
      <c r="X53" s="213"/>
      <c r="Y53" s="213"/>
      <c r="Z53" s="511"/>
      <c r="AA53" s="510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511"/>
      <c r="AP53" s="510"/>
      <c r="AQ53" s="213"/>
      <c r="AR53" s="213"/>
      <c r="AS53" s="213"/>
      <c r="AT53" s="213"/>
      <c r="AU53" s="213"/>
      <c r="AV53" s="213"/>
      <c r="AW53" s="213"/>
      <c r="AX53" s="510"/>
      <c r="AY53" s="213"/>
      <c r="AZ53" s="213"/>
      <c r="BA53" s="213"/>
      <c r="BB53" s="213"/>
      <c r="BC53" s="213"/>
      <c r="BD53" s="213"/>
      <c r="BE53" s="443"/>
    </row>
    <row r="54" spans="1:57" x14ac:dyDescent="0.15">
      <c r="A54" s="513"/>
      <c r="B54" s="136"/>
      <c r="C54" s="212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99"/>
      <c r="V54" s="136"/>
      <c r="W54" s="136"/>
      <c r="X54" s="136"/>
      <c r="Y54" s="136"/>
      <c r="Z54" s="212"/>
      <c r="AA54" s="199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212"/>
      <c r="AP54" s="199"/>
      <c r="AQ54" s="136"/>
      <c r="AR54" s="136"/>
      <c r="AS54" s="136"/>
      <c r="AT54" s="136"/>
      <c r="AU54" s="136"/>
      <c r="AV54" s="136"/>
      <c r="AW54" s="136"/>
      <c r="AX54" s="199"/>
      <c r="AY54" s="136"/>
      <c r="AZ54" s="136"/>
      <c r="BA54" s="136"/>
      <c r="BB54" s="136"/>
      <c r="BC54" s="136"/>
      <c r="BD54" s="136"/>
      <c r="BE54" s="233"/>
    </row>
    <row r="55" spans="1:57" x14ac:dyDescent="0.15">
      <c r="A55" s="512">
        <v>5</v>
      </c>
      <c r="B55" s="170"/>
      <c r="C55" s="209"/>
      <c r="D55" s="515"/>
      <c r="E55" s="516"/>
      <c r="F55" s="516"/>
      <c r="G55" s="516"/>
      <c r="H55" s="516"/>
      <c r="I55" s="516"/>
      <c r="J55" s="516"/>
      <c r="K55" s="516"/>
      <c r="L55" s="516"/>
      <c r="M55" s="516"/>
      <c r="N55" s="516"/>
      <c r="O55" s="516"/>
      <c r="P55" s="516"/>
      <c r="Q55" s="516"/>
      <c r="R55" s="516"/>
      <c r="S55" s="516"/>
      <c r="T55" s="517"/>
      <c r="U55" s="166"/>
      <c r="V55" s="170"/>
      <c r="W55" s="170"/>
      <c r="X55" s="170"/>
      <c r="Y55" s="170"/>
      <c r="Z55" s="209"/>
      <c r="AA55" s="166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209"/>
      <c r="AP55" s="166"/>
      <c r="AQ55" s="170"/>
      <c r="AR55" s="170"/>
      <c r="AS55" s="170"/>
      <c r="AT55" s="170"/>
      <c r="AU55" s="170"/>
      <c r="AV55" s="170" t="s">
        <v>388</v>
      </c>
      <c r="AW55" s="170"/>
      <c r="AX55" s="166"/>
      <c r="AY55" s="170"/>
      <c r="AZ55" s="170"/>
      <c r="BA55" s="170"/>
      <c r="BB55" s="170"/>
      <c r="BC55" s="170"/>
      <c r="BD55" s="170" t="s">
        <v>485</v>
      </c>
      <c r="BE55" s="167"/>
    </row>
    <row r="56" spans="1:57" x14ac:dyDescent="0.15">
      <c r="A56" s="441"/>
      <c r="B56" s="213"/>
      <c r="C56" s="511"/>
      <c r="D56" s="514"/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4"/>
      <c r="P56" s="514"/>
      <c r="Q56" s="514"/>
      <c r="R56" s="514"/>
      <c r="S56" s="514"/>
      <c r="T56" s="514"/>
      <c r="U56" s="510"/>
      <c r="V56" s="213"/>
      <c r="W56" s="213"/>
      <c r="X56" s="213"/>
      <c r="Y56" s="213"/>
      <c r="Z56" s="511"/>
      <c r="AA56" s="510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511"/>
      <c r="AP56" s="510"/>
      <c r="AQ56" s="213"/>
      <c r="AR56" s="213"/>
      <c r="AS56" s="213"/>
      <c r="AT56" s="213"/>
      <c r="AU56" s="213"/>
      <c r="AV56" s="213"/>
      <c r="AW56" s="213"/>
      <c r="AX56" s="510"/>
      <c r="AY56" s="213"/>
      <c r="AZ56" s="213"/>
      <c r="BA56" s="213"/>
      <c r="BB56" s="213"/>
      <c r="BC56" s="213"/>
      <c r="BD56" s="213"/>
      <c r="BE56" s="443"/>
    </row>
    <row r="57" spans="1:57" x14ac:dyDescent="0.15">
      <c r="A57" s="513"/>
      <c r="B57" s="136"/>
      <c r="C57" s="212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99"/>
      <c r="V57" s="136"/>
      <c r="W57" s="136"/>
      <c r="X57" s="136"/>
      <c r="Y57" s="136"/>
      <c r="Z57" s="212"/>
      <c r="AA57" s="199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212"/>
      <c r="AP57" s="199"/>
      <c r="AQ57" s="136"/>
      <c r="AR57" s="136"/>
      <c r="AS57" s="136"/>
      <c r="AT57" s="136"/>
      <c r="AU57" s="136"/>
      <c r="AV57" s="136"/>
      <c r="AW57" s="136"/>
      <c r="AX57" s="199"/>
      <c r="AY57" s="136"/>
      <c r="AZ57" s="136"/>
      <c r="BA57" s="136"/>
      <c r="BB57" s="136"/>
      <c r="BC57" s="136"/>
      <c r="BD57" s="136"/>
      <c r="BE57" s="233"/>
    </row>
    <row r="58" spans="1:57" x14ac:dyDescent="0.15">
      <c r="A58" s="512">
        <v>7</v>
      </c>
      <c r="B58" s="170"/>
      <c r="C58" s="209"/>
      <c r="D58" s="515"/>
      <c r="E58" s="516"/>
      <c r="F58" s="516"/>
      <c r="G58" s="516"/>
      <c r="H58" s="516"/>
      <c r="I58" s="516"/>
      <c r="J58" s="516"/>
      <c r="K58" s="516"/>
      <c r="L58" s="516"/>
      <c r="M58" s="516"/>
      <c r="N58" s="516"/>
      <c r="O58" s="516"/>
      <c r="P58" s="516"/>
      <c r="Q58" s="516"/>
      <c r="R58" s="516"/>
      <c r="S58" s="516"/>
      <c r="T58" s="517"/>
      <c r="U58" s="166"/>
      <c r="V58" s="170"/>
      <c r="W58" s="170"/>
      <c r="X58" s="170"/>
      <c r="Y58" s="170"/>
      <c r="Z58" s="209"/>
      <c r="AA58" s="166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209"/>
      <c r="AP58" s="166"/>
      <c r="AQ58" s="170"/>
      <c r="AR58" s="170"/>
      <c r="AS58" s="170"/>
      <c r="AT58" s="170"/>
      <c r="AU58" s="170"/>
      <c r="AV58" s="170" t="s">
        <v>388</v>
      </c>
      <c r="AW58" s="170"/>
      <c r="AX58" s="166"/>
      <c r="AY58" s="170"/>
      <c r="AZ58" s="170"/>
      <c r="BA58" s="170"/>
      <c r="BB58" s="170"/>
      <c r="BC58" s="170"/>
      <c r="BD58" s="170" t="s">
        <v>485</v>
      </c>
      <c r="BE58" s="167"/>
    </row>
    <row r="59" spans="1:57" x14ac:dyDescent="0.15">
      <c r="A59" s="441"/>
      <c r="B59" s="213"/>
      <c r="C59" s="511"/>
      <c r="D59" s="514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514"/>
      <c r="P59" s="514"/>
      <c r="Q59" s="514"/>
      <c r="R59" s="514"/>
      <c r="S59" s="514"/>
      <c r="T59" s="514"/>
      <c r="U59" s="510"/>
      <c r="V59" s="213"/>
      <c r="W59" s="213"/>
      <c r="X59" s="213"/>
      <c r="Y59" s="213"/>
      <c r="Z59" s="511"/>
      <c r="AA59" s="510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511"/>
      <c r="AP59" s="510"/>
      <c r="AQ59" s="213"/>
      <c r="AR59" s="213"/>
      <c r="AS59" s="213"/>
      <c r="AT59" s="213"/>
      <c r="AU59" s="213"/>
      <c r="AV59" s="213"/>
      <c r="AW59" s="213"/>
      <c r="AX59" s="510"/>
      <c r="AY59" s="213"/>
      <c r="AZ59" s="213"/>
      <c r="BA59" s="213"/>
      <c r="BB59" s="213"/>
      <c r="BC59" s="213"/>
      <c r="BD59" s="213"/>
      <c r="BE59" s="443"/>
    </row>
    <row r="60" spans="1:57" x14ac:dyDescent="0.15">
      <c r="A60" s="513"/>
      <c r="B60" s="136"/>
      <c r="C60" s="212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99"/>
      <c r="V60" s="136"/>
      <c r="W60" s="136"/>
      <c r="X60" s="136"/>
      <c r="Y60" s="136"/>
      <c r="Z60" s="212"/>
      <c r="AA60" s="199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212"/>
      <c r="AP60" s="199"/>
      <c r="AQ60" s="136"/>
      <c r="AR60" s="136"/>
      <c r="AS60" s="136"/>
      <c r="AT60" s="136"/>
      <c r="AU60" s="136"/>
      <c r="AV60" s="136"/>
      <c r="AW60" s="136"/>
      <c r="AX60" s="199"/>
      <c r="AY60" s="136"/>
      <c r="AZ60" s="136"/>
      <c r="BA60" s="136"/>
      <c r="BB60" s="136"/>
      <c r="BC60" s="136"/>
      <c r="BD60" s="136"/>
      <c r="BE60" s="233"/>
    </row>
    <row r="61" spans="1:57" x14ac:dyDescent="0.15">
      <c r="A61" s="512">
        <v>8</v>
      </c>
      <c r="B61" s="170"/>
      <c r="C61" s="209"/>
      <c r="D61" s="515"/>
      <c r="E61" s="516"/>
      <c r="F61" s="516"/>
      <c r="G61" s="516"/>
      <c r="H61" s="516"/>
      <c r="I61" s="516"/>
      <c r="J61" s="516"/>
      <c r="K61" s="516"/>
      <c r="L61" s="516"/>
      <c r="M61" s="516"/>
      <c r="N61" s="516"/>
      <c r="O61" s="516"/>
      <c r="P61" s="516"/>
      <c r="Q61" s="516"/>
      <c r="R61" s="516"/>
      <c r="S61" s="516"/>
      <c r="T61" s="517"/>
      <c r="U61" s="166"/>
      <c r="V61" s="170"/>
      <c r="W61" s="170"/>
      <c r="X61" s="170"/>
      <c r="Y61" s="170"/>
      <c r="Z61" s="209"/>
      <c r="AA61" s="166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209"/>
      <c r="AP61" s="166"/>
      <c r="AQ61" s="170"/>
      <c r="AR61" s="170"/>
      <c r="AS61" s="170"/>
      <c r="AT61" s="170"/>
      <c r="AU61" s="170"/>
      <c r="AV61" s="170" t="s">
        <v>388</v>
      </c>
      <c r="AW61" s="170"/>
      <c r="AX61" s="166"/>
      <c r="AY61" s="170"/>
      <c r="AZ61" s="170"/>
      <c r="BA61" s="170"/>
      <c r="BB61" s="170"/>
      <c r="BC61" s="170"/>
      <c r="BD61" s="170" t="s">
        <v>485</v>
      </c>
      <c r="BE61" s="167"/>
    </row>
    <row r="62" spans="1:57" x14ac:dyDescent="0.15">
      <c r="A62" s="441"/>
      <c r="B62" s="213"/>
      <c r="C62" s="511"/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  <c r="O62" s="514"/>
      <c r="P62" s="514"/>
      <c r="Q62" s="514"/>
      <c r="R62" s="514"/>
      <c r="S62" s="514"/>
      <c r="T62" s="514"/>
      <c r="U62" s="510"/>
      <c r="V62" s="213"/>
      <c r="W62" s="213"/>
      <c r="X62" s="213"/>
      <c r="Y62" s="213"/>
      <c r="Z62" s="511"/>
      <c r="AA62" s="510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511"/>
      <c r="AP62" s="510"/>
      <c r="AQ62" s="213"/>
      <c r="AR62" s="213"/>
      <c r="AS62" s="213"/>
      <c r="AT62" s="213"/>
      <c r="AU62" s="213"/>
      <c r="AV62" s="213"/>
      <c r="AW62" s="213"/>
      <c r="AX62" s="510"/>
      <c r="AY62" s="213"/>
      <c r="AZ62" s="213"/>
      <c r="BA62" s="213"/>
      <c r="BB62" s="213"/>
      <c r="BC62" s="213"/>
      <c r="BD62" s="213"/>
      <c r="BE62" s="443"/>
    </row>
    <row r="63" spans="1:57" ht="15.75" thickBot="1" x14ac:dyDescent="0.2">
      <c r="A63" s="366"/>
      <c r="B63" s="351"/>
      <c r="C63" s="352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350"/>
      <c r="V63" s="351"/>
      <c r="W63" s="351"/>
      <c r="X63" s="351"/>
      <c r="Y63" s="351"/>
      <c r="Z63" s="352"/>
      <c r="AA63" s="350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1"/>
      <c r="AN63" s="351"/>
      <c r="AO63" s="352"/>
      <c r="AP63" s="350"/>
      <c r="AQ63" s="351"/>
      <c r="AR63" s="351"/>
      <c r="AS63" s="351"/>
      <c r="AT63" s="351"/>
      <c r="AU63" s="351"/>
      <c r="AV63" s="351"/>
      <c r="AW63" s="351"/>
      <c r="AX63" s="350"/>
      <c r="AY63" s="351"/>
      <c r="AZ63" s="351"/>
      <c r="BA63" s="351"/>
      <c r="BB63" s="351"/>
      <c r="BC63" s="351"/>
      <c r="BD63" s="351"/>
      <c r="BE63" s="367"/>
    </row>
    <row r="65" spans="1:57" x14ac:dyDescent="0.15">
      <c r="A65" s="221" t="s">
        <v>59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</row>
    <row r="67" spans="1:57" x14ac:dyDescent="0.15">
      <c r="A67" s="369" t="s">
        <v>494</v>
      </c>
      <c r="B67" s="369"/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369"/>
      <c r="W67" s="369"/>
      <c r="X67" s="369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69"/>
      <c r="AL67" s="369"/>
      <c r="AM67" s="369"/>
      <c r="AN67" s="369"/>
      <c r="AO67" s="369"/>
      <c r="AP67" s="369"/>
      <c r="AQ67" s="369"/>
      <c r="AR67" s="369"/>
      <c r="AS67" s="369"/>
      <c r="AT67" s="369"/>
      <c r="AU67" s="369"/>
      <c r="AV67" s="369"/>
      <c r="AW67" s="369"/>
      <c r="AX67" s="369"/>
      <c r="AY67" s="369"/>
      <c r="AZ67" s="369"/>
      <c r="BA67" s="369"/>
      <c r="BB67" s="369"/>
      <c r="BC67" s="369"/>
      <c r="BD67" s="369"/>
      <c r="BE67" s="369"/>
    </row>
    <row r="69" spans="1:57" x14ac:dyDescent="0.15">
      <c r="B69" s="134" t="str">
        <f>"令和"&amp;入力シート!B1&amp;"年"</f>
        <v>令和8年</v>
      </c>
      <c r="C69" s="134"/>
      <c r="D69" s="134"/>
      <c r="E69" s="134"/>
      <c r="F69" s="134"/>
      <c r="G69" s="134"/>
      <c r="H69" s="134"/>
      <c r="I69" s="134"/>
      <c r="J69" s="213"/>
      <c r="K69" s="213"/>
      <c r="L69" s="213"/>
      <c r="M69" s="213"/>
      <c r="N69" s="213" t="s">
        <v>465</v>
      </c>
      <c r="O69" s="213"/>
      <c r="P69" s="9"/>
      <c r="Q69" s="213"/>
      <c r="R69" s="213"/>
      <c r="S69" s="213" t="s">
        <v>464</v>
      </c>
      <c r="T69" s="213"/>
    </row>
    <row r="70" spans="1:57" ht="19.5" customHeight="1" x14ac:dyDescent="0.15">
      <c r="H70" s="134" t="s">
        <v>5</v>
      </c>
      <c r="I70" s="134"/>
      <c r="J70" s="134"/>
      <c r="K70" s="134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B70" s="213" t="s">
        <v>48</v>
      </c>
      <c r="AC70" s="213"/>
      <c r="AD70" s="213"/>
      <c r="AE70" s="213"/>
      <c r="AF70" s="213"/>
      <c r="AG70" s="213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9"/>
      <c r="AZ70" s="9"/>
      <c r="BA70" s="221" t="s">
        <v>11</v>
      </c>
      <c r="BB70" s="221"/>
      <c r="BC70" s="221"/>
      <c r="BD70" s="221"/>
      <c r="BE70" s="221"/>
    </row>
    <row r="71" spans="1:57" ht="19.5" customHeight="1" x14ac:dyDescent="0.15"/>
    <row r="72" spans="1:57" ht="19.5" customHeight="1" x14ac:dyDescent="0.15">
      <c r="H72" s="134" t="s">
        <v>5</v>
      </c>
      <c r="I72" s="134"/>
      <c r="J72" s="134"/>
      <c r="K72" s="134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B72" s="213" t="s">
        <v>48</v>
      </c>
      <c r="AC72" s="213"/>
      <c r="AD72" s="213"/>
      <c r="AE72" s="213"/>
      <c r="AF72" s="213"/>
      <c r="AG72" s="213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9"/>
      <c r="AZ72" s="9"/>
      <c r="BA72" s="221" t="s">
        <v>11</v>
      </c>
      <c r="BB72" s="221"/>
      <c r="BC72" s="221"/>
      <c r="BD72" s="221"/>
      <c r="BE72" s="221"/>
    </row>
    <row r="73" spans="1:57" ht="19.5" customHeight="1" x14ac:dyDescent="0.15"/>
    <row r="74" spans="1:57" ht="19.5" customHeight="1" x14ac:dyDescent="0.15">
      <c r="H74" s="134" t="s">
        <v>5</v>
      </c>
      <c r="I74" s="134"/>
      <c r="J74" s="134"/>
      <c r="K74" s="134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B74" s="213" t="s">
        <v>48</v>
      </c>
      <c r="AC74" s="213"/>
      <c r="AD74" s="213"/>
      <c r="AE74" s="213"/>
      <c r="AF74" s="213"/>
      <c r="AG74" s="213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9"/>
      <c r="AZ74" s="9"/>
      <c r="BA74" s="221" t="s">
        <v>11</v>
      </c>
      <c r="BB74" s="221"/>
      <c r="BC74" s="221"/>
      <c r="BD74" s="221"/>
      <c r="BE74" s="221"/>
    </row>
  </sheetData>
  <mergeCells count="197">
    <mergeCell ref="A1:BE2"/>
    <mergeCell ref="C4:O5"/>
    <mergeCell ref="S4:AV5"/>
    <mergeCell ref="A7:H8"/>
    <mergeCell ref="I7:AA8"/>
    <mergeCell ref="AB7:AL8"/>
    <mergeCell ref="AM7:BE8"/>
    <mergeCell ref="A9:H10"/>
    <mergeCell ref="I9:S10"/>
    <mergeCell ref="T9:AA10"/>
    <mergeCell ref="AB9:AL10"/>
    <mergeCell ref="AM9:AT10"/>
    <mergeCell ref="AU9:BE10"/>
    <mergeCell ref="A14:H15"/>
    <mergeCell ref="I14:S15"/>
    <mergeCell ref="T14:AA15"/>
    <mergeCell ref="AB14:AL15"/>
    <mergeCell ref="AM14:AT15"/>
    <mergeCell ref="AU14:BE15"/>
    <mergeCell ref="A11:H13"/>
    <mergeCell ref="I11:S12"/>
    <mergeCell ref="T11:AA13"/>
    <mergeCell ref="AB11:AL12"/>
    <mergeCell ref="AM11:AT13"/>
    <mergeCell ref="AU11:BE12"/>
    <mergeCell ref="I13:S13"/>
    <mergeCell ref="AB13:AL13"/>
    <mergeCell ref="AU13:BE13"/>
    <mergeCell ref="A18:H19"/>
    <mergeCell ref="I18:S19"/>
    <mergeCell ref="T18:V19"/>
    <mergeCell ref="W18:AD19"/>
    <mergeCell ref="AE18:AI19"/>
    <mergeCell ref="AJ18:BE19"/>
    <mergeCell ref="A16:H17"/>
    <mergeCell ref="I16:S17"/>
    <mergeCell ref="T16:V17"/>
    <mergeCell ref="W16:AD17"/>
    <mergeCell ref="AE16:AI17"/>
    <mergeCell ref="AJ16:BE17"/>
    <mergeCell ref="Y24:AA26"/>
    <mergeCell ref="AB24:AO26"/>
    <mergeCell ref="BD24:BE26"/>
    <mergeCell ref="AP27:AU29"/>
    <mergeCell ref="AO20:AU21"/>
    <mergeCell ref="A22:C23"/>
    <mergeCell ref="D22:J23"/>
    <mergeCell ref="K22:X23"/>
    <mergeCell ref="Y22:AA23"/>
    <mergeCell ref="AB22:AO23"/>
    <mergeCell ref="A20:H21"/>
    <mergeCell ref="I20:T21"/>
    <mergeCell ref="U20:W21"/>
    <mergeCell ref="X20:AB21"/>
    <mergeCell ref="AF20:AK21"/>
    <mergeCell ref="AL20:AN21"/>
    <mergeCell ref="AP22:AW23"/>
    <mergeCell ref="D56:T57"/>
    <mergeCell ref="D58:T58"/>
    <mergeCell ref="D50:T51"/>
    <mergeCell ref="D53:T54"/>
    <mergeCell ref="AP24:AU26"/>
    <mergeCell ref="A33:C35"/>
    <mergeCell ref="D33:J35"/>
    <mergeCell ref="K33:X33"/>
    <mergeCell ref="Y33:AA35"/>
    <mergeCell ref="K31:X32"/>
    <mergeCell ref="A30:C32"/>
    <mergeCell ref="D30:J32"/>
    <mergeCell ref="K30:X30"/>
    <mergeCell ref="Y30:AA32"/>
    <mergeCell ref="A27:C29"/>
    <mergeCell ref="D27:J29"/>
    <mergeCell ref="K27:X27"/>
    <mergeCell ref="Y27:AA29"/>
    <mergeCell ref="K28:X29"/>
    <mergeCell ref="AB27:AO29"/>
    <mergeCell ref="A24:C26"/>
    <mergeCell ref="D24:J26"/>
    <mergeCell ref="K24:X24"/>
    <mergeCell ref="K25:X26"/>
    <mergeCell ref="A65:AK65"/>
    <mergeCell ref="A67:BE67"/>
    <mergeCell ref="B69:I69"/>
    <mergeCell ref="J69:M69"/>
    <mergeCell ref="N69:O69"/>
    <mergeCell ref="Q69:R69"/>
    <mergeCell ref="S69:T69"/>
    <mergeCell ref="D62:T63"/>
    <mergeCell ref="D59:T60"/>
    <mergeCell ref="U58:Z60"/>
    <mergeCell ref="AP58:AU60"/>
    <mergeCell ref="AV58:AW60"/>
    <mergeCell ref="AX58:BC60"/>
    <mergeCell ref="BD58:BE60"/>
    <mergeCell ref="AP61:AU63"/>
    <mergeCell ref="AV61:AW63"/>
    <mergeCell ref="AX61:BC63"/>
    <mergeCell ref="BD61:BE63"/>
    <mergeCell ref="AP33:AU35"/>
    <mergeCell ref="AP36:AU38"/>
    <mergeCell ref="AX24:BC26"/>
    <mergeCell ref="AX27:BC29"/>
    <mergeCell ref="AB30:AO32"/>
    <mergeCell ref="AB33:AO35"/>
    <mergeCell ref="AB36:AO38"/>
    <mergeCell ref="BD43:BE45"/>
    <mergeCell ref="AX22:BE23"/>
    <mergeCell ref="AV24:AW26"/>
    <mergeCell ref="AV27:AW29"/>
    <mergeCell ref="AV30:AW32"/>
    <mergeCell ref="AV33:AW35"/>
    <mergeCell ref="AV36:AW38"/>
    <mergeCell ref="BD27:BE29"/>
    <mergeCell ref="D43:T43"/>
    <mergeCell ref="A43:C45"/>
    <mergeCell ref="AX30:BC32"/>
    <mergeCell ref="AX33:BC35"/>
    <mergeCell ref="AX36:BC38"/>
    <mergeCell ref="AA41:AO42"/>
    <mergeCell ref="AP41:AW42"/>
    <mergeCell ref="AX41:BE42"/>
    <mergeCell ref="BD30:BE32"/>
    <mergeCell ref="BD33:BE35"/>
    <mergeCell ref="BD36:BE38"/>
    <mergeCell ref="D44:T45"/>
    <mergeCell ref="A39:H40"/>
    <mergeCell ref="K39:AY40"/>
    <mergeCell ref="A41:C42"/>
    <mergeCell ref="D41:T42"/>
    <mergeCell ref="U41:Z42"/>
    <mergeCell ref="K37:X38"/>
    <mergeCell ref="A36:C38"/>
    <mergeCell ref="D36:J38"/>
    <mergeCell ref="K36:X36"/>
    <mergeCell ref="Y36:AA38"/>
    <mergeCell ref="K34:X35"/>
    <mergeCell ref="AP30:AU32"/>
    <mergeCell ref="A46:C48"/>
    <mergeCell ref="A49:C51"/>
    <mergeCell ref="A52:C54"/>
    <mergeCell ref="A55:C57"/>
    <mergeCell ref="A58:C60"/>
    <mergeCell ref="A61:C63"/>
    <mergeCell ref="AP43:AU45"/>
    <mergeCell ref="AV43:AW45"/>
    <mergeCell ref="AX43:BC45"/>
    <mergeCell ref="D47:T48"/>
    <mergeCell ref="U61:Z63"/>
    <mergeCell ref="AA43:AO45"/>
    <mergeCell ref="AA46:AO48"/>
    <mergeCell ref="AA49:AO51"/>
    <mergeCell ref="AA52:AO54"/>
    <mergeCell ref="AA55:AO57"/>
    <mergeCell ref="AA58:AO60"/>
    <mergeCell ref="AA61:AO63"/>
    <mergeCell ref="D46:T46"/>
    <mergeCell ref="D49:T49"/>
    <mergeCell ref="D52:T52"/>
    <mergeCell ref="D55:T55"/>
    <mergeCell ref="D61:T61"/>
    <mergeCell ref="U43:Z45"/>
    <mergeCell ref="U46:Z48"/>
    <mergeCell ref="U49:Z51"/>
    <mergeCell ref="U52:Z54"/>
    <mergeCell ref="U55:Z57"/>
    <mergeCell ref="AP46:AU48"/>
    <mergeCell ref="AV46:AW48"/>
    <mergeCell ref="AX46:BC48"/>
    <mergeCell ref="BD46:BE48"/>
    <mergeCell ref="AP49:AU51"/>
    <mergeCell ref="AV49:AW51"/>
    <mergeCell ref="AX49:BC51"/>
    <mergeCell ref="BD49:BE51"/>
    <mergeCell ref="AP52:AU54"/>
    <mergeCell ref="AV52:AW54"/>
    <mergeCell ref="AX52:BC54"/>
    <mergeCell ref="BD52:BE54"/>
    <mergeCell ref="AP55:AU57"/>
    <mergeCell ref="AV55:AW57"/>
    <mergeCell ref="AX55:BC57"/>
    <mergeCell ref="BD55:BE57"/>
    <mergeCell ref="H74:K74"/>
    <mergeCell ref="L74:Z74"/>
    <mergeCell ref="AB74:AG74"/>
    <mergeCell ref="AH74:AX74"/>
    <mergeCell ref="BA74:BE74"/>
    <mergeCell ref="BA70:BE70"/>
    <mergeCell ref="H72:K72"/>
    <mergeCell ref="L72:Z72"/>
    <mergeCell ref="AB72:AG72"/>
    <mergeCell ref="AH72:AX72"/>
    <mergeCell ref="BA72:BE72"/>
    <mergeCell ref="H70:K70"/>
    <mergeCell ref="L70:Z70"/>
    <mergeCell ref="AB70:AG70"/>
    <mergeCell ref="AH70:AX70"/>
  </mergeCells>
  <phoneticPr fontId="2"/>
  <dataValidations count="1">
    <dataValidation type="list" allowBlank="1" showDropDown="1" showInputMessage="1" showErrorMessage="1" sqref="AU13:BE13 I13:S13 AB13:AL13" xr:uid="{34E16A0A-85B0-426E-9DB2-C43793F4F2EC}">
      <formula1>$BW$3:$BW$6</formula1>
    </dataValidation>
  </dataValidations>
  <pageMargins left="0.43307086614173229" right="0.35433070866141736" top="0.39370078740157483" bottom="0.35433070866141736" header="0.51181102362204722" footer="0.51181102362204722"/>
  <pageSetup paperSize="9" scale="73" orientation="portrait" r:id="rId1"/>
  <headerFooter alignWithMargins="0"/>
  <rowBreaks count="1" manualBreakCount="1">
    <brk id="75" max="56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E279-853C-42D1-BFAD-DB6482675CFE}">
  <dimension ref="A1:J54"/>
  <sheetViews>
    <sheetView view="pageBreakPreview" zoomScale="60" zoomScaleNormal="100" workbookViewId="0">
      <selection activeCell="L44" sqref="L44"/>
    </sheetView>
  </sheetViews>
  <sheetFormatPr defaultColWidth="9" defaultRowHeight="15" x14ac:dyDescent="0.15"/>
  <cols>
    <col min="1" max="9" width="9" style="9"/>
    <col min="10" max="10" width="7.125" style="9" customWidth="1"/>
    <col min="11" max="16384" width="9" style="9"/>
  </cols>
  <sheetData>
    <row r="1" spans="1:10" ht="24" customHeight="1" x14ac:dyDescent="0.15">
      <c r="A1" s="519" t="s">
        <v>59</v>
      </c>
      <c r="B1" s="519"/>
      <c r="C1" s="519"/>
      <c r="D1" s="519"/>
    </row>
    <row r="2" spans="1:10" x14ac:dyDescent="0.15">
      <c r="A2" s="318" t="str">
        <f>"令和"&amp;入力シート!B1&amp;"年度　第"&amp;入力シート!B2&amp;"回　　佐賀県中学校総合体育大会"</f>
        <v>令和8年度　第63回　　佐賀県中学校総合体育大会</v>
      </c>
      <c r="B2" s="318"/>
      <c r="C2" s="318"/>
      <c r="D2" s="318"/>
      <c r="E2" s="318"/>
      <c r="F2" s="318"/>
      <c r="G2" s="318"/>
      <c r="H2" s="318"/>
      <c r="I2" s="318"/>
      <c r="J2" s="318"/>
    </row>
    <row r="3" spans="1:10" x14ac:dyDescent="0.15">
      <c r="A3" s="318"/>
      <c r="B3" s="318"/>
      <c r="C3" s="318"/>
      <c r="D3" s="318"/>
      <c r="E3" s="318"/>
      <c r="F3" s="318"/>
      <c r="G3" s="318"/>
      <c r="H3" s="318"/>
      <c r="I3" s="318"/>
      <c r="J3" s="318"/>
    </row>
    <row r="4" spans="1:10" ht="24" x14ac:dyDescent="0.15">
      <c r="A4" s="18"/>
      <c r="B4" s="18"/>
      <c r="C4" s="18"/>
      <c r="D4" s="318"/>
      <c r="E4" s="318"/>
      <c r="F4" s="318"/>
      <c r="G4" s="318"/>
      <c r="H4" s="318"/>
      <c r="I4" s="18"/>
      <c r="J4" s="18"/>
    </row>
    <row r="5" spans="1:10" ht="24" x14ac:dyDescent="0.15">
      <c r="A5" s="18"/>
      <c r="B5" s="18"/>
      <c r="C5" s="18"/>
      <c r="D5" s="318"/>
      <c r="E5" s="318"/>
      <c r="F5" s="318"/>
      <c r="G5" s="318"/>
      <c r="H5" s="318"/>
      <c r="I5" s="18"/>
      <c r="J5" s="18"/>
    </row>
    <row r="6" spans="1:10" ht="15" customHeight="1" x14ac:dyDescent="0.15">
      <c r="B6" s="520" t="s">
        <v>362</v>
      </c>
      <c r="C6" s="520"/>
      <c r="D6" s="520"/>
      <c r="E6" s="520"/>
      <c r="F6" s="520"/>
      <c r="G6" s="520"/>
      <c r="H6" s="520"/>
      <c r="I6" s="520"/>
    </row>
    <row r="7" spans="1:10" ht="15" customHeight="1" x14ac:dyDescent="0.15">
      <c r="B7" s="520"/>
      <c r="C7" s="520"/>
      <c r="D7" s="520"/>
      <c r="E7" s="520"/>
      <c r="F7" s="520"/>
      <c r="G7" s="520"/>
      <c r="H7" s="520"/>
      <c r="I7" s="520"/>
    </row>
    <row r="8" spans="1:10" ht="15" customHeight="1" x14ac:dyDescent="0.15">
      <c r="B8" s="520"/>
      <c r="C8" s="520"/>
      <c r="D8" s="520"/>
      <c r="E8" s="520"/>
      <c r="F8" s="520"/>
      <c r="G8" s="520"/>
      <c r="H8" s="520"/>
      <c r="I8" s="520"/>
    </row>
    <row r="9" spans="1:10" ht="15" customHeight="1" x14ac:dyDescent="0.15"/>
    <row r="10" spans="1:10" ht="15" customHeight="1" x14ac:dyDescent="0.15">
      <c r="A10" s="213" t="s">
        <v>363</v>
      </c>
      <c r="B10" s="213"/>
    </row>
    <row r="11" spans="1:10" ht="15" customHeight="1" x14ac:dyDescent="0.15">
      <c r="A11" s="213"/>
      <c r="B11" s="213"/>
    </row>
    <row r="12" spans="1:10" ht="15" customHeight="1" x14ac:dyDescent="0.15">
      <c r="B12" s="141" t="s">
        <v>36</v>
      </c>
      <c r="C12" s="141"/>
      <c r="D12" s="141"/>
      <c r="E12" s="141"/>
      <c r="F12" s="141" t="s">
        <v>4</v>
      </c>
      <c r="G12" s="141" t="s">
        <v>364</v>
      </c>
      <c r="H12" s="141"/>
      <c r="I12" s="141"/>
      <c r="J12" s="141"/>
    </row>
    <row r="13" spans="1:10" ht="15" customHeight="1" x14ac:dyDescent="0.15">
      <c r="B13" s="141"/>
      <c r="C13" s="141"/>
      <c r="D13" s="141"/>
      <c r="E13" s="141"/>
      <c r="F13" s="141"/>
      <c r="G13" s="141"/>
      <c r="H13" s="141"/>
      <c r="I13" s="141"/>
      <c r="J13" s="141"/>
    </row>
    <row r="14" spans="1:10" ht="15" customHeight="1" x14ac:dyDescent="0.15">
      <c r="B14" s="141"/>
      <c r="C14" s="141"/>
      <c r="D14" s="141"/>
      <c r="E14" s="141"/>
      <c r="F14" s="521"/>
      <c r="G14" s="141"/>
      <c r="H14" s="141"/>
      <c r="I14" s="141"/>
      <c r="J14" s="141"/>
    </row>
    <row r="15" spans="1:10" ht="15" customHeight="1" x14ac:dyDescent="0.15">
      <c r="B15" s="141"/>
      <c r="C15" s="141"/>
      <c r="D15" s="141"/>
      <c r="E15" s="141"/>
      <c r="F15" s="521"/>
      <c r="G15" s="141"/>
      <c r="H15" s="141"/>
      <c r="I15" s="141"/>
      <c r="J15" s="141"/>
    </row>
    <row r="16" spans="1:10" ht="15" customHeight="1" x14ac:dyDescent="0.15">
      <c r="B16" s="141"/>
      <c r="C16" s="141"/>
      <c r="D16" s="141"/>
      <c r="E16" s="141"/>
      <c r="F16" s="521"/>
      <c r="G16" s="141"/>
      <c r="H16" s="141"/>
      <c r="I16" s="141"/>
      <c r="J16" s="141"/>
    </row>
    <row r="17" spans="1:10" ht="15" customHeight="1" x14ac:dyDescent="0.15">
      <c r="B17" s="141" t="s">
        <v>36</v>
      </c>
      <c r="C17" s="141"/>
      <c r="D17" s="141"/>
      <c r="E17" s="141"/>
      <c r="F17" s="141" t="s">
        <v>4</v>
      </c>
      <c r="G17" s="141" t="s">
        <v>364</v>
      </c>
      <c r="H17" s="141"/>
      <c r="I17" s="141"/>
      <c r="J17" s="141"/>
    </row>
    <row r="18" spans="1:10" ht="15" customHeight="1" x14ac:dyDescent="0.15">
      <c r="B18" s="141"/>
      <c r="C18" s="141"/>
      <c r="D18" s="141"/>
      <c r="E18" s="141"/>
      <c r="F18" s="141"/>
      <c r="G18" s="141"/>
      <c r="H18" s="141"/>
      <c r="I18" s="141"/>
      <c r="J18" s="141"/>
    </row>
    <row r="19" spans="1:10" ht="15" customHeight="1" x14ac:dyDescent="0.15">
      <c r="A19" s="16"/>
      <c r="B19" s="141"/>
      <c r="C19" s="141"/>
      <c r="D19" s="141"/>
      <c r="E19" s="141"/>
      <c r="F19" s="521"/>
      <c r="G19" s="141"/>
      <c r="H19" s="141"/>
      <c r="I19" s="141"/>
      <c r="J19" s="141"/>
    </row>
    <row r="20" spans="1:10" ht="15" customHeight="1" x14ac:dyDescent="0.15">
      <c r="A20" s="16"/>
      <c r="B20" s="141"/>
      <c r="C20" s="141"/>
      <c r="D20" s="141"/>
      <c r="E20" s="141"/>
      <c r="F20" s="521"/>
      <c r="G20" s="141"/>
      <c r="H20" s="141"/>
      <c r="I20" s="141"/>
      <c r="J20" s="141"/>
    </row>
    <row r="21" spans="1:10" ht="15" customHeight="1" x14ac:dyDescent="0.15">
      <c r="B21" s="141"/>
      <c r="C21" s="141"/>
      <c r="D21" s="141"/>
      <c r="E21" s="141"/>
      <c r="F21" s="521"/>
      <c r="G21" s="141"/>
      <c r="H21" s="141"/>
      <c r="I21" s="141"/>
      <c r="J21" s="141"/>
    </row>
    <row r="22" spans="1:10" ht="15" customHeight="1" x14ac:dyDescent="0.15"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5" customHeight="1" x14ac:dyDescent="0.25">
      <c r="B23" s="16"/>
      <c r="C23" s="16"/>
      <c r="D23" s="16"/>
      <c r="E23" s="16"/>
      <c r="F23" s="38"/>
      <c r="G23" s="16"/>
      <c r="H23" s="16"/>
      <c r="I23" s="16"/>
      <c r="J23" s="16"/>
    </row>
    <row r="24" spans="1:10" ht="15" customHeight="1" x14ac:dyDescent="0.25">
      <c r="F24" s="20"/>
    </row>
    <row r="25" spans="1:10" ht="15" customHeight="1" x14ac:dyDescent="0.15"/>
    <row r="26" spans="1:10" ht="15" customHeight="1" x14ac:dyDescent="0.15">
      <c r="A26" s="213" t="s">
        <v>365</v>
      </c>
      <c r="B26" s="213"/>
    </row>
    <row r="27" spans="1:10" ht="15" customHeight="1" x14ac:dyDescent="0.15">
      <c r="A27" s="213"/>
      <c r="B27" s="213"/>
    </row>
    <row r="28" spans="1:10" ht="15" customHeight="1" x14ac:dyDescent="0.15">
      <c r="B28" s="166"/>
      <c r="C28" s="170"/>
      <c r="D28" s="170"/>
      <c r="E28" s="170"/>
      <c r="F28" s="170"/>
      <c r="G28" s="170"/>
      <c r="H28" s="170"/>
      <c r="I28" s="170"/>
      <c r="J28" s="209"/>
    </row>
    <row r="29" spans="1:10" ht="15" customHeight="1" x14ac:dyDescent="0.15">
      <c r="B29" s="510"/>
      <c r="C29" s="213"/>
      <c r="D29" s="213"/>
      <c r="E29" s="213"/>
      <c r="F29" s="213"/>
      <c r="G29" s="213"/>
      <c r="H29" s="213"/>
      <c r="I29" s="213"/>
      <c r="J29" s="511"/>
    </row>
    <row r="30" spans="1:10" ht="15" customHeight="1" x14ac:dyDescent="0.15">
      <c r="B30" s="510"/>
      <c r="C30" s="213"/>
      <c r="D30" s="213"/>
      <c r="E30" s="213"/>
      <c r="F30" s="213"/>
      <c r="G30" s="213"/>
      <c r="H30" s="213"/>
      <c r="I30" s="213"/>
      <c r="J30" s="511"/>
    </row>
    <row r="31" spans="1:10" ht="15" customHeight="1" x14ac:dyDescent="0.15">
      <c r="B31" s="199"/>
      <c r="C31" s="136"/>
      <c r="D31" s="136"/>
      <c r="E31" s="136"/>
      <c r="F31" s="136"/>
      <c r="G31" s="136"/>
      <c r="H31" s="136"/>
      <c r="I31" s="136"/>
      <c r="J31" s="212"/>
    </row>
    <row r="32" spans="1:10" ht="15" customHeight="1" x14ac:dyDescent="0.15"/>
    <row r="33" spans="1:9" ht="15" customHeight="1" x14ac:dyDescent="0.15">
      <c r="B33" s="522" t="s">
        <v>459</v>
      </c>
      <c r="C33" s="522"/>
      <c r="D33" s="522"/>
      <c r="E33" s="522"/>
      <c r="F33" s="522"/>
      <c r="G33" s="522"/>
      <c r="H33" s="522"/>
      <c r="I33" s="522"/>
    </row>
    <row r="34" spans="1:9" ht="15" customHeight="1" x14ac:dyDescent="0.15">
      <c r="B34" s="522"/>
      <c r="C34" s="522"/>
      <c r="D34" s="522"/>
      <c r="E34" s="522"/>
      <c r="F34" s="522"/>
      <c r="G34" s="522"/>
      <c r="H34" s="522"/>
      <c r="I34" s="522"/>
    </row>
    <row r="35" spans="1:9" ht="15" customHeight="1" x14ac:dyDescent="0.15">
      <c r="B35" s="523" t="s">
        <v>366</v>
      </c>
      <c r="C35" s="523"/>
      <c r="D35" s="523"/>
      <c r="E35" s="523"/>
      <c r="F35" s="523"/>
      <c r="G35" s="523"/>
    </row>
    <row r="36" spans="1:9" ht="15" customHeight="1" x14ac:dyDescent="0.15">
      <c r="B36" s="523"/>
      <c r="C36" s="523"/>
      <c r="D36" s="523"/>
      <c r="E36" s="523"/>
      <c r="F36" s="523"/>
      <c r="G36" s="523"/>
    </row>
    <row r="37" spans="1:9" ht="15" customHeight="1" x14ac:dyDescent="0.15"/>
    <row r="38" spans="1:9" ht="17.25" customHeight="1" x14ac:dyDescent="0.15">
      <c r="A38" s="25" t="s">
        <v>436</v>
      </c>
      <c r="B38" s="25" t="str">
        <f>入力シート!B1&amp;"　年"</f>
        <v>8　年</v>
      </c>
      <c r="C38" s="25" t="s">
        <v>512</v>
      </c>
      <c r="D38" s="25" t="s">
        <v>513</v>
      </c>
    </row>
    <row r="39" spans="1:9" ht="16.5" customHeight="1" x14ac:dyDescent="0.15">
      <c r="D39" s="213" t="s">
        <v>5</v>
      </c>
      <c r="E39" s="21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F39" s="213"/>
      <c r="G39" s="213"/>
      <c r="H39" s="213"/>
      <c r="I39" s="213"/>
    </row>
    <row r="40" spans="1:9" ht="16.5" customHeight="1" x14ac:dyDescent="0.15">
      <c r="D40" s="136"/>
      <c r="E40" s="136"/>
      <c r="F40" s="136"/>
      <c r="G40" s="136"/>
      <c r="H40" s="136"/>
      <c r="I40" s="136"/>
    </row>
    <row r="41" spans="1:9" ht="16.5" customHeight="1" x14ac:dyDescent="0.15">
      <c r="D41" s="213" t="s">
        <v>74</v>
      </c>
      <c r="E41" s="213" t="str">
        <f>IF(入力シート!B4="","",入力シート!B4)</f>
        <v xml:space="preserve"> </v>
      </c>
      <c r="F41" s="213"/>
      <c r="G41" s="213"/>
      <c r="H41" s="213"/>
      <c r="I41" s="213"/>
    </row>
    <row r="42" spans="1:9" x14ac:dyDescent="0.15">
      <c r="D42" s="213"/>
      <c r="E42" s="136"/>
      <c r="F42" s="136"/>
      <c r="G42" s="136"/>
      <c r="H42" s="136"/>
      <c r="I42" s="136"/>
    </row>
    <row r="43" spans="1:9" s="26" customFormat="1" ht="27.75" customHeight="1" x14ac:dyDescent="0.25">
      <c r="A43" s="20" t="s">
        <v>436</v>
      </c>
      <c r="B43" s="20" t="str">
        <f>入力シート!B1&amp;"　年"</f>
        <v>8　年</v>
      </c>
      <c r="C43" s="20" t="s">
        <v>514</v>
      </c>
      <c r="D43" s="21" t="s">
        <v>513</v>
      </c>
    </row>
    <row r="44" spans="1:9" ht="16.5" customHeight="1" x14ac:dyDescent="0.15">
      <c r="D44" s="221" t="str">
        <f>IF(入力シート!B3="","",INDEX(入力シート!$G$2:$L$100,MATCH(入力シート!$B$3,入力シート!$G$2:$G$100,0),4))&amp;"中学校体育連盟"</f>
        <v>中学校体育連盟</v>
      </c>
      <c r="E44" s="221"/>
      <c r="F44" s="221"/>
      <c r="G44" s="221"/>
      <c r="H44" s="221"/>
      <c r="I44" s="16"/>
    </row>
    <row r="45" spans="1:9" ht="16.5" customHeight="1" x14ac:dyDescent="0.15">
      <c r="D45" s="221"/>
      <c r="E45" s="221"/>
      <c r="F45" s="221"/>
      <c r="G45" s="221"/>
      <c r="H45" s="221"/>
      <c r="I45" s="16"/>
    </row>
    <row r="46" spans="1:9" ht="16.5" customHeight="1" x14ac:dyDescent="0.15">
      <c r="D46" s="213" t="s">
        <v>73</v>
      </c>
      <c r="E46" s="213" t="str">
        <f>IF(入力シート!B3="","",INDEX(入力シート!$G$2:$L$100,MATCH(入力シート!$B$3,入力シート!$G$2:$G$100,0),5))</f>
        <v/>
      </c>
      <c r="F46" s="213"/>
      <c r="G46" s="213"/>
      <c r="H46" s="213"/>
      <c r="I46" s="213"/>
    </row>
    <row r="47" spans="1:9" ht="16.5" customHeight="1" x14ac:dyDescent="0.15">
      <c r="D47" s="213"/>
      <c r="E47" s="136"/>
      <c r="F47" s="136"/>
      <c r="G47" s="136"/>
      <c r="H47" s="136"/>
      <c r="I47" s="136"/>
    </row>
    <row r="48" spans="1:9" x14ac:dyDescent="0.15">
      <c r="D48" s="22"/>
    </row>
    <row r="49" spans="1:9" ht="22.5" customHeight="1" x14ac:dyDescent="0.15">
      <c r="C49" s="221"/>
      <c r="D49" s="221"/>
      <c r="E49" s="221"/>
      <c r="F49" s="221"/>
      <c r="G49" s="221"/>
      <c r="H49" s="221"/>
    </row>
    <row r="50" spans="1:9" ht="25.5" customHeight="1" x14ac:dyDescent="0.15">
      <c r="A50" s="25"/>
      <c r="B50" s="25"/>
      <c r="C50" s="25"/>
      <c r="D50" s="25"/>
    </row>
    <row r="51" spans="1:9" x14ac:dyDescent="0.15">
      <c r="D51" s="145"/>
      <c r="E51" s="145"/>
      <c r="F51" s="145"/>
      <c r="G51" s="16"/>
      <c r="H51" s="16"/>
      <c r="I51" s="16"/>
    </row>
    <row r="52" spans="1:9" x14ac:dyDescent="0.15">
      <c r="D52" s="145"/>
      <c r="E52" s="145"/>
      <c r="F52" s="145"/>
      <c r="G52" s="16"/>
      <c r="H52" s="16"/>
      <c r="I52" s="16"/>
    </row>
    <row r="53" spans="1:9" x14ac:dyDescent="0.15">
      <c r="E53" s="145"/>
      <c r="F53" s="150"/>
      <c r="G53" s="150"/>
      <c r="H53" s="150"/>
      <c r="I53" s="213"/>
    </row>
    <row r="54" spans="1:9" x14ac:dyDescent="0.15">
      <c r="E54" s="145"/>
      <c r="F54" s="150"/>
      <c r="G54" s="150"/>
      <c r="H54" s="150"/>
      <c r="I54" s="213"/>
    </row>
  </sheetData>
  <mergeCells count="36">
    <mergeCell ref="C49:H49"/>
    <mergeCell ref="D51:F52"/>
    <mergeCell ref="E53:E54"/>
    <mergeCell ref="F53:H54"/>
    <mergeCell ref="I53:I54"/>
    <mergeCell ref="D41:D42"/>
    <mergeCell ref="E41:H42"/>
    <mergeCell ref="I41:I42"/>
    <mergeCell ref="D44:H45"/>
    <mergeCell ref="D46:D47"/>
    <mergeCell ref="E46:H47"/>
    <mergeCell ref="I46:I47"/>
    <mergeCell ref="A26:B27"/>
    <mergeCell ref="B28:J31"/>
    <mergeCell ref="B33:I34"/>
    <mergeCell ref="B35:G36"/>
    <mergeCell ref="D39:D40"/>
    <mergeCell ref="E39:I40"/>
    <mergeCell ref="B17:E18"/>
    <mergeCell ref="F17:F18"/>
    <mergeCell ref="G17:J18"/>
    <mergeCell ref="B19:E21"/>
    <mergeCell ref="F19:F21"/>
    <mergeCell ref="G19:J21"/>
    <mergeCell ref="B12:E13"/>
    <mergeCell ref="F12:F13"/>
    <mergeCell ref="G12:J13"/>
    <mergeCell ref="B14:E16"/>
    <mergeCell ref="F14:F16"/>
    <mergeCell ref="G14:J16"/>
    <mergeCell ref="A10:B11"/>
    <mergeCell ref="A1:D1"/>
    <mergeCell ref="A2:J3"/>
    <mergeCell ref="D4:G5"/>
    <mergeCell ref="H4:H5"/>
    <mergeCell ref="B6:I8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B7EF-130F-4D5D-81D0-22C800CBCA3B}">
  <dimension ref="A1:J49"/>
  <sheetViews>
    <sheetView view="pageBreakPreview" zoomScale="60" zoomScaleNormal="100" workbookViewId="0">
      <selection activeCell="B23" sqref="B23:J26"/>
    </sheetView>
  </sheetViews>
  <sheetFormatPr defaultColWidth="9" defaultRowHeight="15" x14ac:dyDescent="0.15"/>
  <cols>
    <col min="1" max="9" width="9" style="10"/>
    <col min="10" max="10" width="7.125" style="10" customWidth="1"/>
    <col min="11" max="16384" width="9" style="10"/>
  </cols>
  <sheetData>
    <row r="1" spans="1:10" ht="24" customHeight="1" x14ac:dyDescent="0.15">
      <c r="A1" s="524" t="s">
        <v>59</v>
      </c>
      <c r="B1" s="524"/>
      <c r="C1" s="524"/>
      <c r="D1" s="524"/>
    </row>
    <row r="2" spans="1:10" x14ac:dyDescent="0.15">
      <c r="A2" s="525" t="str">
        <f>"令和"&amp;入力シート!B1&amp;"年度　第"&amp;入力シート!B2&amp;"回　　佐賀県中学校総合体育大会"</f>
        <v>令和8年度　第63回　　佐賀県中学校総合体育大会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0" x14ac:dyDescent="0.15">
      <c r="A3" s="525"/>
      <c r="B3" s="525"/>
      <c r="C3" s="525"/>
      <c r="D3" s="525"/>
      <c r="E3" s="525"/>
      <c r="F3" s="525"/>
      <c r="G3" s="525"/>
      <c r="H3" s="525"/>
      <c r="I3" s="525"/>
      <c r="J3" s="525"/>
    </row>
    <row r="4" spans="1:10" ht="24" x14ac:dyDescent="0.15">
      <c r="A4" s="30"/>
      <c r="B4" s="30"/>
      <c r="C4" s="30"/>
      <c r="D4" s="525"/>
      <c r="E4" s="525"/>
      <c r="F4" s="525"/>
      <c r="G4" s="525"/>
      <c r="H4" s="525"/>
      <c r="I4" s="30"/>
      <c r="J4" s="30"/>
    </row>
    <row r="5" spans="1:10" ht="24" x14ac:dyDescent="0.15">
      <c r="A5" s="30"/>
      <c r="B5" s="30"/>
      <c r="C5" s="30"/>
      <c r="D5" s="525"/>
      <c r="E5" s="525"/>
      <c r="F5" s="525"/>
      <c r="G5" s="525"/>
      <c r="H5" s="525"/>
      <c r="I5" s="30"/>
      <c r="J5" s="30"/>
    </row>
    <row r="6" spans="1:10" ht="15" customHeight="1" x14ac:dyDescent="0.15">
      <c r="B6" s="526" t="s">
        <v>508</v>
      </c>
      <c r="C6" s="526"/>
      <c r="D6" s="526"/>
      <c r="E6" s="526"/>
      <c r="F6" s="526"/>
      <c r="G6" s="526"/>
      <c r="H6" s="526"/>
      <c r="I6" s="526"/>
    </row>
    <row r="7" spans="1:10" ht="15" customHeight="1" x14ac:dyDescent="0.15">
      <c r="B7" s="526"/>
      <c r="C7" s="526"/>
      <c r="D7" s="526"/>
      <c r="E7" s="526"/>
      <c r="F7" s="526"/>
      <c r="G7" s="526"/>
      <c r="H7" s="526"/>
      <c r="I7" s="526"/>
    </row>
    <row r="8" spans="1:10" ht="15" customHeight="1" x14ac:dyDescent="0.15">
      <c r="B8" s="526"/>
      <c r="C8" s="526"/>
      <c r="D8" s="526"/>
      <c r="E8" s="526"/>
      <c r="F8" s="526"/>
      <c r="G8" s="526"/>
      <c r="H8" s="526"/>
      <c r="I8" s="526"/>
    </row>
    <row r="9" spans="1:10" ht="15" customHeight="1" x14ac:dyDescent="0.15"/>
    <row r="10" spans="1:10" ht="15" customHeight="1" x14ac:dyDescent="0.15">
      <c r="A10" s="530"/>
      <c r="B10" s="530"/>
      <c r="C10" s="530"/>
      <c r="D10" s="529"/>
      <c r="E10" s="529"/>
      <c r="F10" s="529"/>
      <c r="G10" s="529"/>
      <c r="H10" s="529"/>
      <c r="I10" s="529"/>
      <c r="J10" s="529"/>
    </row>
    <row r="11" spans="1:10" ht="15" customHeight="1" x14ac:dyDescent="0.15">
      <c r="A11" s="530"/>
      <c r="B11" s="530"/>
      <c r="C11" s="530"/>
      <c r="D11" s="542"/>
      <c r="E11" s="542"/>
      <c r="F11" s="542"/>
      <c r="G11" s="542"/>
      <c r="H11" s="542"/>
      <c r="I11" s="542"/>
      <c r="J11" s="542"/>
    </row>
    <row r="12" spans="1:10" ht="15" customHeight="1" x14ac:dyDescent="0.15">
      <c r="B12" s="543" t="s">
        <v>5</v>
      </c>
      <c r="C12" s="543"/>
      <c r="D12" s="543"/>
      <c r="E12" s="543"/>
      <c r="F12" s="533" t="s">
        <v>507</v>
      </c>
      <c r="G12" s="543" t="s">
        <v>364</v>
      </c>
      <c r="H12" s="543"/>
      <c r="I12" s="543"/>
      <c r="J12" s="543"/>
    </row>
    <row r="13" spans="1:10" ht="15" customHeight="1" x14ac:dyDescent="0.15">
      <c r="B13" s="543"/>
      <c r="C13" s="543"/>
      <c r="D13" s="543"/>
      <c r="E13" s="543"/>
      <c r="F13" s="538"/>
      <c r="G13" s="543"/>
      <c r="H13" s="543"/>
      <c r="I13" s="543"/>
      <c r="J13" s="543"/>
    </row>
    <row r="14" spans="1:10" ht="15" customHeight="1" x14ac:dyDescent="0.15">
      <c r="B14" s="543"/>
      <c r="C14" s="543"/>
      <c r="D14" s="543"/>
      <c r="E14" s="543"/>
      <c r="F14" s="544" t="s">
        <v>506</v>
      </c>
      <c r="G14" s="543"/>
      <c r="H14" s="543"/>
      <c r="I14" s="543"/>
      <c r="J14" s="543"/>
    </row>
    <row r="15" spans="1:10" ht="15" customHeight="1" x14ac:dyDescent="0.15">
      <c r="B15" s="543"/>
      <c r="C15" s="543"/>
      <c r="D15" s="543"/>
      <c r="E15" s="543"/>
      <c r="F15" s="535"/>
      <c r="G15" s="543"/>
      <c r="H15" s="543"/>
      <c r="I15" s="543"/>
      <c r="J15" s="543"/>
    </row>
    <row r="16" spans="1:10" ht="15" customHeight="1" x14ac:dyDescent="0.15">
      <c r="B16" s="543"/>
      <c r="C16" s="543"/>
      <c r="D16" s="543"/>
      <c r="E16" s="543"/>
      <c r="F16" s="538"/>
      <c r="G16" s="543"/>
      <c r="H16" s="543"/>
      <c r="I16" s="543"/>
      <c r="J16" s="543"/>
    </row>
    <row r="17" spans="1:10" ht="15" customHeight="1" x14ac:dyDescent="0.15">
      <c r="B17" s="528"/>
      <c r="C17" s="528"/>
      <c r="D17" s="528"/>
      <c r="E17" s="528"/>
      <c r="F17" s="528"/>
      <c r="G17" s="528"/>
      <c r="H17" s="528"/>
      <c r="I17" s="528"/>
      <c r="J17" s="528"/>
    </row>
    <row r="18" spans="1:10" ht="15" customHeight="1" x14ac:dyDescent="0.15">
      <c r="B18" s="529"/>
      <c r="C18" s="529"/>
      <c r="D18" s="529"/>
      <c r="E18" s="529"/>
      <c r="F18" s="529"/>
      <c r="G18" s="529"/>
      <c r="H18" s="529"/>
      <c r="I18" s="529"/>
      <c r="J18" s="529"/>
    </row>
    <row r="19" spans="1:10" ht="15" customHeight="1" x14ac:dyDescent="0.25">
      <c r="F19" s="31"/>
    </row>
    <row r="20" spans="1:10" ht="15" customHeight="1" x14ac:dyDescent="0.15"/>
    <row r="21" spans="1:10" ht="15" customHeight="1" x14ac:dyDescent="0.15">
      <c r="A21" s="530" t="s">
        <v>365</v>
      </c>
      <c r="B21" s="530"/>
    </row>
    <row r="22" spans="1:10" ht="15" customHeight="1" x14ac:dyDescent="0.15">
      <c r="A22" s="530"/>
      <c r="B22" s="530"/>
    </row>
    <row r="23" spans="1:10" ht="15" customHeight="1" x14ac:dyDescent="0.15">
      <c r="B23" s="531"/>
      <c r="C23" s="532"/>
      <c r="D23" s="532"/>
      <c r="E23" s="532"/>
      <c r="F23" s="532"/>
      <c r="G23" s="532"/>
      <c r="H23" s="532"/>
      <c r="I23" s="532"/>
      <c r="J23" s="533"/>
    </row>
    <row r="24" spans="1:10" ht="15" customHeight="1" x14ac:dyDescent="0.15">
      <c r="B24" s="534"/>
      <c r="C24" s="530"/>
      <c r="D24" s="530"/>
      <c r="E24" s="530"/>
      <c r="F24" s="530"/>
      <c r="G24" s="530"/>
      <c r="H24" s="530"/>
      <c r="I24" s="530"/>
      <c r="J24" s="535"/>
    </row>
    <row r="25" spans="1:10" ht="15" customHeight="1" x14ac:dyDescent="0.15">
      <c r="B25" s="534"/>
      <c r="C25" s="530"/>
      <c r="D25" s="530"/>
      <c r="E25" s="530"/>
      <c r="F25" s="530"/>
      <c r="G25" s="530"/>
      <c r="H25" s="530"/>
      <c r="I25" s="530"/>
      <c r="J25" s="535"/>
    </row>
    <row r="26" spans="1:10" ht="15" customHeight="1" x14ac:dyDescent="0.15">
      <c r="B26" s="536"/>
      <c r="C26" s="537"/>
      <c r="D26" s="537"/>
      <c r="E26" s="537"/>
      <c r="F26" s="537"/>
      <c r="G26" s="537"/>
      <c r="H26" s="537"/>
      <c r="I26" s="537"/>
      <c r="J26" s="538"/>
    </row>
    <row r="27" spans="1:10" ht="15" customHeight="1" x14ac:dyDescent="0.15"/>
    <row r="28" spans="1:10" ht="15" customHeight="1" x14ac:dyDescent="0.15">
      <c r="B28" s="540" t="s">
        <v>540</v>
      </c>
      <c r="C28" s="540"/>
      <c r="D28" s="540"/>
      <c r="E28" s="540"/>
      <c r="F28" s="540"/>
      <c r="G28" s="540"/>
      <c r="H28" s="540"/>
      <c r="I28" s="540"/>
      <c r="J28" s="540"/>
    </row>
    <row r="29" spans="1:10" ht="21" customHeight="1" x14ac:dyDescent="0.15">
      <c r="B29" s="541" t="s">
        <v>541</v>
      </c>
      <c r="C29" s="541"/>
      <c r="D29" s="541"/>
      <c r="E29" s="541"/>
      <c r="F29" s="541"/>
      <c r="G29" s="541"/>
      <c r="H29" s="541"/>
      <c r="I29" s="541"/>
      <c r="J29" s="541"/>
    </row>
    <row r="30" spans="1:10" ht="15" customHeight="1" x14ac:dyDescent="0.15">
      <c r="B30" s="539" t="s">
        <v>505</v>
      </c>
      <c r="C30" s="539"/>
      <c r="D30" s="539"/>
      <c r="E30" s="539"/>
      <c r="F30" s="539"/>
      <c r="G30" s="539"/>
    </row>
    <row r="31" spans="1:10" ht="15" customHeight="1" x14ac:dyDescent="0.15">
      <c r="B31" s="539"/>
      <c r="C31" s="539"/>
      <c r="D31" s="539"/>
      <c r="E31" s="539"/>
      <c r="F31" s="539"/>
      <c r="G31" s="539"/>
    </row>
    <row r="32" spans="1:10" ht="15" customHeight="1" x14ac:dyDescent="0.15"/>
    <row r="33" spans="1:9" ht="17.25" customHeight="1" x14ac:dyDescent="0.15">
      <c r="A33" s="33" t="s">
        <v>436</v>
      </c>
      <c r="B33" s="33" t="str">
        <f>入力シート!B1&amp;"　年"</f>
        <v>8　年</v>
      </c>
      <c r="C33" s="33" t="s">
        <v>512</v>
      </c>
      <c r="D33" s="33" t="s">
        <v>513</v>
      </c>
    </row>
    <row r="34" spans="1:9" ht="16.5" customHeight="1" x14ac:dyDescent="0.15">
      <c r="D34" s="530" t="s">
        <v>19</v>
      </c>
      <c r="E34" s="530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F34" s="530"/>
      <c r="G34" s="530"/>
      <c r="H34" s="530"/>
      <c r="I34" s="530"/>
    </row>
    <row r="35" spans="1:9" ht="16.5" customHeight="1" x14ac:dyDescent="0.15">
      <c r="D35" s="537"/>
      <c r="E35" s="537"/>
      <c r="F35" s="537"/>
      <c r="G35" s="537"/>
      <c r="H35" s="537"/>
      <c r="I35" s="537"/>
    </row>
    <row r="36" spans="1:9" ht="16.5" customHeight="1" x14ac:dyDescent="0.15">
      <c r="D36" s="530" t="s">
        <v>74</v>
      </c>
      <c r="E36" s="530" t="str">
        <f>IF(入力シート!B4="","",入力シート!B4)</f>
        <v xml:space="preserve"> </v>
      </c>
      <c r="F36" s="530"/>
      <c r="G36" s="530"/>
      <c r="H36" s="530"/>
      <c r="I36" s="530"/>
    </row>
    <row r="37" spans="1:9" x14ac:dyDescent="0.15">
      <c r="D37" s="530"/>
      <c r="E37" s="537"/>
      <c r="F37" s="537"/>
      <c r="G37" s="537"/>
      <c r="H37" s="537"/>
      <c r="I37" s="537"/>
    </row>
    <row r="38" spans="1:9" s="35" customFormat="1" ht="27.75" customHeight="1" x14ac:dyDescent="0.25">
      <c r="A38" s="31" t="s">
        <v>436</v>
      </c>
      <c r="B38" s="31" t="str">
        <f>入力シート!B1&amp;"　年"</f>
        <v>8　年</v>
      </c>
      <c r="C38" s="31" t="s">
        <v>514</v>
      </c>
      <c r="D38" s="34" t="s">
        <v>513</v>
      </c>
    </row>
    <row r="39" spans="1:9" ht="16.5" customHeight="1" x14ac:dyDescent="0.15">
      <c r="D39" s="527" t="str">
        <f>IF(入力シート!B3="","",INDEX(入力シート!$G$2:$L$100,MATCH(入力シート!$B$3,入力シート!$G$2:$G$100,0),4))&amp;"中学校体育連盟"</f>
        <v>中学校体育連盟</v>
      </c>
      <c r="E39" s="527"/>
      <c r="F39" s="527"/>
      <c r="G39" s="527"/>
      <c r="H39" s="527"/>
      <c r="I39" s="36"/>
    </row>
    <row r="40" spans="1:9" ht="16.5" customHeight="1" x14ac:dyDescent="0.15">
      <c r="D40" s="527"/>
      <c r="E40" s="527"/>
      <c r="F40" s="527"/>
      <c r="G40" s="527"/>
      <c r="H40" s="527"/>
      <c r="I40" s="36"/>
    </row>
    <row r="41" spans="1:9" ht="16.5" customHeight="1" x14ac:dyDescent="0.15">
      <c r="D41" s="530" t="s">
        <v>73</v>
      </c>
      <c r="E41" s="530" t="str">
        <f>IF(入力シート!B3="","",INDEX(入力シート!$G$2:$L$100,MATCH(入力シート!$B$3,入力シート!$G$2:$G$100,0),5))</f>
        <v/>
      </c>
      <c r="F41" s="530"/>
      <c r="G41" s="530"/>
      <c r="H41" s="530"/>
      <c r="I41" s="530"/>
    </row>
    <row r="42" spans="1:9" ht="16.5" customHeight="1" x14ac:dyDescent="0.15">
      <c r="D42" s="530"/>
      <c r="E42" s="537"/>
      <c r="F42" s="537"/>
      <c r="G42" s="537"/>
      <c r="H42" s="537"/>
      <c r="I42" s="537"/>
    </row>
    <row r="43" spans="1:9" x14ac:dyDescent="0.15">
      <c r="D43" s="32"/>
    </row>
    <row r="44" spans="1:9" ht="22.5" customHeight="1" x14ac:dyDescent="0.15">
      <c r="C44" s="529"/>
      <c r="D44" s="529"/>
      <c r="E44" s="529"/>
      <c r="F44" s="529"/>
      <c r="G44" s="529"/>
      <c r="H44" s="529"/>
    </row>
    <row r="45" spans="1:9" ht="25.5" customHeight="1" x14ac:dyDescent="0.15">
      <c r="A45" s="33"/>
      <c r="B45" s="33"/>
      <c r="C45" s="33"/>
      <c r="D45" s="33"/>
    </row>
    <row r="46" spans="1:9" x14ac:dyDescent="0.15">
      <c r="D46" s="545"/>
      <c r="E46" s="545"/>
      <c r="F46" s="545"/>
      <c r="G46" s="36"/>
      <c r="H46" s="36"/>
      <c r="I46" s="36"/>
    </row>
    <row r="47" spans="1:9" x14ac:dyDescent="0.15">
      <c r="D47" s="545"/>
      <c r="E47" s="545"/>
      <c r="F47" s="545"/>
      <c r="G47" s="36"/>
      <c r="H47" s="36"/>
      <c r="I47" s="36"/>
    </row>
    <row r="48" spans="1:9" x14ac:dyDescent="0.15">
      <c r="E48" s="545"/>
      <c r="F48" s="546"/>
      <c r="G48" s="546"/>
      <c r="H48" s="546"/>
      <c r="I48" s="530"/>
    </row>
    <row r="49" spans="5:9" x14ac:dyDescent="0.15">
      <c r="E49" s="545"/>
      <c r="F49" s="546"/>
      <c r="G49" s="546"/>
      <c r="H49" s="546"/>
      <c r="I49" s="530"/>
    </row>
  </sheetData>
  <mergeCells count="33">
    <mergeCell ref="D41:D42"/>
    <mergeCell ref="C44:H44"/>
    <mergeCell ref="D46:F47"/>
    <mergeCell ref="E48:E49"/>
    <mergeCell ref="F48:H49"/>
    <mergeCell ref="I48:I49"/>
    <mergeCell ref="A10:C11"/>
    <mergeCell ref="D10:J11"/>
    <mergeCell ref="E41:H42"/>
    <mergeCell ref="I41:I42"/>
    <mergeCell ref="D34:D35"/>
    <mergeCell ref="E34:I35"/>
    <mergeCell ref="B12:E13"/>
    <mergeCell ref="F12:F13"/>
    <mergeCell ref="G12:J13"/>
    <mergeCell ref="B14:E16"/>
    <mergeCell ref="F14:F16"/>
    <mergeCell ref="G14:J16"/>
    <mergeCell ref="D36:D37"/>
    <mergeCell ref="E36:H37"/>
    <mergeCell ref="I36:I37"/>
    <mergeCell ref="D39:H40"/>
    <mergeCell ref="B17:J18"/>
    <mergeCell ref="A21:B22"/>
    <mergeCell ref="B23:J26"/>
    <mergeCell ref="B30:G31"/>
    <mergeCell ref="B28:J28"/>
    <mergeCell ref="B29:J29"/>
    <mergeCell ref="A1:D1"/>
    <mergeCell ref="A2:J3"/>
    <mergeCell ref="D4:G5"/>
    <mergeCell ref="H4:H5"/>
    <mergeCell ref="B6:I8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5473-93D0-4621-9A99-46C7836AA560}">
  <dimension ref="A1:M57"/>
  <sheetViews>
    <sheetView view="pageBreakPreview" zoomScale="60" zoomScaleNormal="100" workbookViewId="0">
      <selection activeCell="N19" sqref="N19"/>
    </sheetView>
  </sheetViews>
  <sheetFormatPr defaultColWidth="9" defaultRowHeight="15" x14ac:dyDescent="0.15"/>
  <cols>
    <col min="1" max="16384" width="9" style="9"/>
  </cols>
  <sheetData>
    <row r="1" spans="1:10" ht="24" customHeight="1" x14ac:dyDescent="0.15">
      <c r="A1" s="519" t="s">
        <v>59</v>
      </c>
      <c r="B1" s="519"/>
      <c r="C1" s="519"/>
      <c r="D1" s="519"/>
    </row>
    <row r="2" spans="1:10" x14ac:dyDescent="0.15">
      <c r="A2" s="318" t="str">
        <f>"令和"&amp;入力シート!B1&amp;"年度　第"&amp;入力シート!B2&amp;"回　　佐賀県中学校総合体育大会"</f>
        <v>令和8年度　第63回　　佐賀県中学校総合体育大会</v>
      </c>
      <c r="B2" s="318"/>
      <c r="C2" s="318"/>
      <c r="D2" s="318"/>
      <c r="E2" s="318"/>
      <c r="F2" s="318"/>
      <c r="G2" s="318"/>
      <c r="H2" s="318"/>
      <c r="I2" s="318"/>
      <c r="J2" s="318"/>
    </row>
    <row r="3" spans="1:10" x14ac:dyDescent="0.15">
      <c r="A3" s="318"/>
      <c r="B3" s="318"/>
      <c r="C3" s="318"/>
      <c r="D3" s="318"/>
      <c r="E3" s="318"/>
      <c r="F3" s="318"/>
      <c r="G3" s="318"/>
      <c r="H3" s="318"/>
      <c r="I3" s="318"/>
      <c r="J3" s="318"/>
    </row>
    <row r="4" spans="1:10" ht="24" x14ac:dyDescent="0.15">
      <c r="A4" s="18"/>
      <c r="B4" s="18"/>
      <c r="C4" s="18"/>
      <c r="D4" s="547"/>
      <c r="E4" s="548"/>
      <c r="F4" s="548"/>
      <c r="G4" s="549"/>
      <c r="H4" s="553" t="s">
        <v>414</v>
      </c>
      <c r="I4" s="18"/>
      <c r="J4" s="18"/>
    </row>
    <row r="5" spans="1:10" ht="24" x14ac:dyDescent="0.15">
      <c r="A5" s="18"/>
      <c r="B5" s="18"/>
      <c r="C5" s="18"/>
      <c r="D5" s="550"/>
      <c r="E5" s="551"/>
      <c r="F5" s="551"/>
      <c r="G5" s="552"/>
      <c r="H5" s="553"/>
      <c r="I5" s="18"/>
      <c r="J5" s="18"/>
    </row>
    <row r="6" spans="1:10" ht="9" customHeight="1" x14ac:dyDescent="0.15"/>
    <row r="7" spans="1:10" ht="16.5" customHeight="1" x14ac:dyDescent="0.15">
      <c r="D7" s="554" t="s">
        <v>60</v>
      </c>
      <c r="E7" s="554"/>
      <c r="F7" s="554"/>
      <c r="G7" s="554"/>
    </row>
    <row r="8" spans="1:10" ht="16.5" customHeight="1" x14ac:dyDescent="0.15">
      <c r="D8" s="554"/>
      <c r="E8" s="554"/>
      <c r="F8" s="554"/>
      <c r="G8" s="554"/>
    </row>
    <row r="9" spans="1:10" ht="16.5" customHeight="1" x14ac:dyDescent="0.15">
      <c r="D9" s="554"/>
      <c r="E9" s="554"/>
      <c r="F9" s="554"/>
      <c r="G9" s="554"/>
    </row>
    <row r="10" spans="1:10" ht="9" customHeight="1" x14ac:dyDescent="0.15"/>
    <row r="11" spans="1:10" ht="16.5" customHeight="1" x14ac:dyDescent="0.15">
      <c r="A11" s="213" t="s">
        <v>61</v>
      </c>
      <c r="B11" s="213"/>
    </row>
    <row r="12" spans="1:10" ht="16.5" customHeight="1" x14ac:dyDescent="0.15">
      <c r="A12" s="213"/>
      <c r="B12" s="213"/>
    </row>
    <row r="13" spans="1:10" ht="16.5" customHeight="1" x14ac:dyDescent="0.15">
      <c r="B13" s="141" t="s">
        <v>36</v>
      </c>
      <c r="C13" s="141"/>
      <c r="D13" s="141"/>
      <c r="E13" s="141"/>
      <c r="F13" s="141" t="s">
        <v>4</v>
      </c>
      <c r="G13" s="141" t="s">
        <v>23</v>
      </c>
      <c r="H13" s="141"/>
      <c r="I13" s="141"/>
      <c r="J13" s="141"/>
    </row>
    <row r="14" spans="1:10" ht="16.5" customHeight="1" x14ac:dyDescent="0.15"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0" ht="16.5" customHeight="1" x14ac:dyDescent="0.15">
      <c r="B15" s="141"/>
      <c r="C15" s="141"/>
      <c r="D15" s="141"/>
      <c r="E15" s="141"/>
      <c r="F15" s="521" t="s">
        <v>62</v>
      </c>
      <c r="G15" s="141"/>
      <c r="H15" s="141"/>
      <c r="I15" s="141"/>
      <c r="J15" s="141"/>
    </row>
    <row r="16" spans="1:10" ht="16.5" customHeight="1" x14ac:dyDescent="0.15">
      <c r="B16" s="141"/>
      <c r="C16" s="141"/>
      <c r="D16" s="141"/>
      <c r="E16" s="141"/>
      <c r="F16" s="521"/>
      <c r="G16" s="141"/>
      <c r="H16" s="141"/>
      <c r="I16" s="141"/>
      <c r="J16" s="141"/>
    </row>
    <row r="17" spans="1:10" ht="16.5" customHeight="1" x14ac:dyDescent="0.15">
      <c r="B17" s="141"/>
      <c r="C17" s="141"/>
      <c r="D17" s="141"/>
      <c r="E17" s="141"/>
      <c r="F17" s="521"/>
      <c r="G17" s="141"/>
      <c r="H17" s="141"/>
      <c r="I17" s="141"/>
      <c r="J17" s="141"/>
    </row>
    <row r="18" spans="1:10" ht="16.5" customHeight="1" x14ac:dyDescent="0.15"/>
    <row r="19" spans="1:10" ht="16.5" customHeight="1" x14ac:dyDescent="0.15"/>
    <row r="20" spans="1:10" ht="16.5" customHeight="1" x14ac:dyDescent="0.15">
      <c r="A20" s="213" t="s">
        <v>63</v>
      </c>
      <c r="B20" s="213"/>
    </row>
    <row r="21" spans="1:10" ht="16.5" customHeight="1" x14ac:dyDescent="0.15">
      <c r="A21" s="213"/>
      <c r="B21" s="213"/>
    </row>
    <row r="22" spans="1:10" ht="16.5" customHeight="1" x14ac:dyDescent="0.15">
      <c r="B22" s="141" t="s">
        <v>36</v>
      </c>
      <c r="C22" s="141"/>
      <c r="D22" s="141"/>
      <c r="E22" s="141"/>
      <c r="F22" s="141" t="s">
        <v>4</v>
      </c>
      <c r="G22" s="141" t="s">
        <v>23</v>
      </c>
      <c r="H22" s="141"/>
      <c r="I22" s="141"/>
      <c r="J22" s="141"/>
    </row>
    <row r="23" spans="1:10" ht="16.5" customHeight="1" x14ac:dyDescent="0.15">
      <c r="B23" s="141"/>
      <c r="C23" s="141"/>
      <c r="D23" s="141"/>
      <c r="E23" s="141"/>
      <c r="F23" s="141"/>
      <c r="G23" s="141"/>
      <c r="H23" s="141"/>
      <c r="I23" s="141"/>
      <c r="J23" s="141"/>
    </row>
    <row r="24" spans="1:10" ht="16.5" customHeight="1" x14ac:dyDescent="0.15">
      <c r="B24" s="141"/>
      <c r="C24" s="141"/>
      <c r="D24" s="141"/>
      <c r="E24" s="141"/>
      <c r="F24" s="521" t="s">
        <v>62</v>
      </c>
      <c r="G24" s="141"/>
      <c r="H24" s="141"/>
      <c r="I24" s="141"/>
      <c r="J24" s="141"/>
    </row>
    <row r="25" spans="1:10" ht="16.5" customHeight="1" x14ac:dyDescent="0.15">
      <c r="B25" s="141"/>
      <c r="C25" s="141"/>
      <c r="D25" s="141"/>
      <c r="E25" s="141"/>
      <c r="F25" s="521"/>
      <c r="G25" s="141"/>
      <c r="H25" s="141"/>
      <c r="I25" s="141"/>
      <c r="J25" s="141"/>
    </row>
    <row r="26" spans="1:10" ht="16.5" customHeight="1" x14ac:dyDescent="0.15">
      <c r="B26" s="141"/>
      <c r="C26" s="141"/>
      <c r="D26" s="141"/>
      <c r="E26" s="141"/>
      <c r="F26" s="521"/>
      <c r="G26" s="141"/>
      <c r="H26" s="141"/>
      <c r="I26" s="141"/>
      <c r="J26" s="141"/>
    </row>
    <row r="27" spans="1:10" ht="16.5" customHeight="1" x14ac:dyDescent="0.15"/>
    <row r="28" spans="1:10" ht="16.5" customHeight="1" x14ac:dyDescent="0.15"/>
    <row r="29" spans="1:10" ht="16.5" customHeight="1" x14ac:dyDescent="0.15">
      <c r="A29" s="213" t="s">
        <v>64</v>
      </c>
      <c r="B29" s="213"/>
    </row>
    <row r="30" spans="1:10" ht="16.5" customHeight="1" x14ac:dyDescent="0.15">
      <c r="A30" s="213"/>
      <c r="B30" s="213"/>
    </row>
    <row r="31" spans="1:10" ht="16.5" customHeight="1" x14ac:dyDescent="0.15">
      <c r="B31" s="166"/>
      <c r="C31" s="170"/>
      <c r="D31" s="170"/>
      <c r="E31" s="170"/>
      <c r="F31" s="170"/>
      <c r="G31" s="170"/>
      <c r="H31" s="170"/>
      <c r="I31" s="170"/>
      <c r="J31" s="209"/>
    </row>
    <row r="32" spans="1:10" ht="16.5" customHeight="1" x14ac:dyDescent="0.15">
      <c r="B32" s="510"/>
      <c r="C32" s="213"/>
      <c r="D32" s="213"/>
      <c r="E32" s="213"/>
      <c r="F32" s="213"/>
      <c r="G32" s="213"/>
      <c r="H32" s="213"/>
      <c r="I32" s="213"/>
      <c r="J32" s="511"/>
    </row>
    <row r="33" spans="1:13" ht="16.5" customHeight="1" x14ac:dyDescent="0.15">
      <c r="B33" s="510"/>
      <c r="C33" s="213"/>
      <c r="D33" s="213"/>
      <c r="E33" s="213"/>
      <c r="F33" s="213"/>
      <c r="G33" s="213"/>
      <c r="H33" s="213"/>
      <c r="I33" s="213"/>
      <c r="J33" s="511"/>
    </row>
    <row r="34" spans="1:13" ht="16.5" customHeight="1" x14ac:dyDescent="0.15">
      <c r="B34" s="199"/>
      <c r="C34" s="136"/>
      <c r="D34" s="136"/>
      <c r="E34" s="136"/>
      <c r="F34" s="136"/>
      <c r="G34" s="136"/>
      <c r="H34" s="136"/>
      <c r="I34" s="136"/>
      <c r="J34" s="212"/>
    </row>
    <row r="35" spans="1:13" ht="16.5" customHeight="1" x14ac:dyDescent="0.15"/>
    <row r="36" spans="1:13" ht="16.5" customHeight="1" x14ac:dyDescent="0.15">
      <c r="B36" s="522" t="s">
        <v>511</v>
      </c>
      <c r="C36" s="221"/>
      <c r="D36" s="221"/>
      <c r="E36" s="221"/>
      <c r="F36" s="221"/>
      <c r="G36" s="221"/>
    </row>
    <row r="37" spans="1:13" ht="16.5" customHeight="1" x14ac:dyDescent="0.15">
      <c r="B37" s="221"/>
      <c r="C37" s="221"/>
      <c r="D37" s="221"/>
      <c r="E37" s="221"/>
      <c r="F37" s="221"/>
      <c r="G37" s="221"/>
    </row>
    <row r="38" spans="1:13" ht="16.5" customHeight="1" x14ac:dyDescent="0.15">
      <c r="B38" s="523" t="s">
        <v>65</v>
      </c>
      <c r="C38" s="523"/>
      <c r="D38" s="523"/>
      <c r="E38" s="523"/>
      <c r="F38" s="523"/>
      <c r="G38" s="523"/>
    </row>
    <row r="39" spans="1:13" ht="16.5" customHeight="1" x14ac:dyDescent="0.15">
      <c r="B39" s="523"/>
      <c r="C39" s="523"/>
      <c r="D39" s="523"/>
      <c r="E39" s="523"/>
      <c r="F39" s="523"/>
      <c r="G39" s="523"/>
    </row>
    <row r="40" spans="1:13" ht="16.5" customHeight="1" x14ac:dyDescent="0.15"/>
    <row r="41" spans="1:13" ht="16.5" customHeight="1" x14ac:dyDescent="0.15">
      <c r="A41" s="25" t="s">
        <v>436</v>
      </c>
      <c r="B41" s="25" t="str">
        <f>入力シート!B1&amp;"　年"</f>
        <v>8　年</v>
      </c>
      <c r="C41" s="25" t="s">
        <v>512</v>
      </c>
      <c r="D41" s="25" t="s">
        <v>513</v>
      </c>
    </row>
    <row r="42" spans="1:13" ht="16.5" customHeight="1" x14ac:dyDescent="0.15">
      <c r="D42" s="213" t="s">
        <v>5</v>
      </c>
      <c r="E42" s="21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F42" s="213"/>
      <c r="G42" s="213"/>
      <c r="H42" s="213"/>
      <c r="I42" s="213"/>
    </row>
    <row r="43" spans="1:13" ht="16.5" customHeight="1" x14ac:dyDescent="0.15">
      <c r="D43" s="136"/>
      <c r="E43" s="136"/>
      <c r="F43" s="136"/>
      <c r="G43" s="136"/>
      <c r="H43" s="136"/>
      <c r="I43" s="136"/>
    </row>
    <row r="44" spans="1:13" x14ac:dyDescent="0.15">
      <c r="D44" s="213" t="s">
        <v>74</v>
      </c>
      <c r="E44" s="213" t="str">
        <f>IF(入力シート!B4="","",入力シート!B4)</f>
        <v xml:space="preserve"> </v>
      </c>
      <c r="F44" s="213"/>
      <c r="G44" s="213"/>
      <c r="H44" s="213"/>
      <c r="I44" s="213"/>
    </row>
    <row r="45" spans="1:13" ht="23.25" customHeight="1" x14ac:dyDescent="0.25">
      <c r="D45" s="213"/>
      <c r="E45" s="136"/>
      <c r="F45" s="136"/>
      <c r="G45" s="136"/>
      <c r="H45" s="136"/>
      <c r="I45" s="136"/>
      <c r="M45" s="26"/>
    </row>
    <row r="46" spans="1:13" ht="26.25" customHeight="1" x14ac:dyDescent="0.25">
      <c r="A46" s="20" t="s">
        <v>436</v>
      </c>
      <c r="B46" s="20" t="str">
        <f>入力シート!B1&amp;"　年"</f>
        <v>8　年</v>
      </c>
      <c r="C46" s="20" t="s">
        <v>512</v>
      </c>
      <c r="D46" s="21" t="s">
        <v>513</v>
      </c>
    </row>
    <row r="47" spans="1:13" ht="15.75" customHeight="1" x14ac:dyDescent="0.15">
      <c r="D47" s="248" t="str">
        <f>IF(入力シート!B3="","",INDEX(入力シート!$G$2:$L$100,MATCH(入力シート!$B$3,入力シート!$G$2:$G$100,0),4))&amp;"中学校体育連盟"</f>
        <v>中学校体育連盟</v>
      </c>
      <c r="E47" s="248"/>
      <c r="F47" s="248"/>
      <c r="G47" s="248"/>
      <c r="H47" s="248"/>
      <c r="I47" s="16"/>
    </row>
    <row r="48" spans="1:13" ht="15.75" customHeight="1" x14ac:dyDescent="0.15">
      <c r="D48" s="248"/>
      <c r="E48" s="248"/>
      <c r="F48" s="248"/>
      <c r="G48" s="248"/>
      <c r="H48" s="248"/>
      <c r="I48" s="16"/>
    </row>
    <row r="49" spans="1:9" x14ac:dyDescent="0.15">
      <c r="D49" s="213" t="s">
        <v>73</v>
      </c>
      <c r="E49" s="519" t="str">
        <f>IF(入力シート!B3="","",INDEX(入力シート!$G$2:$L$100,MATCH(入力シート!$B$3,入力シート!$G$2:$G$100,0),5))</f>
        <v/>
      </c>
      <c r="F49" s="519"/>
      <c r="G49" s="519"/>
      <c r="H49" s="519"/>
      <c r="I49" s="213"/>
    </row>
    <row r="50" spans="1:9" ht="18" customHeight="1" x14ac:dyDescent="0.15">
      <c r="D50" s="136"/>
      <c r="E50" s="555"/>
      <c r="F50" s="555"/>
      <c r="G50" s="555"/>
      <c r="H50" s="555"/>
      <c r="I50" s="136"/>
    </row>
    <row r="51" spans="1:9" ht="13.5" customHeight="1" x14ac:dyDescent="0.15">
      <c r="D51" s="22"/>
    </row>
    <row r="52" spans="1:9" ht="16.5" customHeight="1" x14ac:dyDescent="0.15">
      <c r="C52" s="221"/>
      <c r="D52" s="221"/>
      <c r="E52" s="221"/>
      <c r="F52" s="221"/>
      <c r="G52" s="221"/>
      <c r="H52" s="221"/>
    </row>
    <row r="53" spans="1:9" ht="27" customHeight="1" x14ac:dyDescent="0.15">
      <c r="A53" s="25"/>
      <c r="B53" s="25"/>
      <c r="C53" s="25"/>
      <c r="D53" s="25"/>
    </row>
    <row r="54" spans="1:9" ht="13.5" customHeight="1" x14ac:dyDescent="0.15">
      <c r="D54" s="145"/>
      <c r="E54" s="145"/>
      <c r="F54" s="145"/>
      <c r="G54" s="16"/>
      <c r="H54" s="16"/>
      <c r="I54" s="16"/>
    </row>
    <row r="55" spans="1:9" ht="13.5" customHeight="1" x14ac:dyDescent="0.15">
      <c r="D55" s="145"/>
      <c r="E55" s="145"/>
      <c r="F55" s="145"/>
      <c r="G55" s="16"/>
      <c r="H55" s="16"/>
      <c r="I55" s="16"/>
    </row>
    <row r="56" spans="1:9" ht="13.5" customHeight="1" x14ac:dyDescent="0.15">
      <c r="E56" s="145"/>
      <c r="F56" s="150"/>
      <c r="G56" s="150"/>
      <c r="H56" s="150"/>
      <c r="I56" s="213"/>
    </row>
    <row r="57" spans="1:9" ht="13.5" customHeight="1" x14ac:dyDescent="0.15">
      <c r="E57" s="145"/>
      <c r="F57" s="150"/>
      <c r="G57" s="150"/>
      <c r="H57" s="150"/>
      <c r="I57" s="213"/>
    </row>
  </sheetData>
  <mergeCells count="37">
    <mergeCell ref="C52:H52"/>
    <mergeCell ref="D54:F55"/>
    <mergeCell ref="E56:E57"/>
    <mergeCell ref="F56:H57"/>
    <mergeCell ref="I56:I57"/>
    <mergeCell ref="D44:D45"/>
    <mergeCell ref="E44:H45"/>
    <mergeCell ref="I44:I45"/>
    <mergeCell ref="D47:H48"/>
    <mergeCell ref="D49:D50"/>
    <mergeCell ref="E49:H50"/>
    <mergeCell ref="I49:I50"/>
    <mergeCell ref="A29:B30"/>
    <mergeCell ref="B31:J34"/>
    <mergeCell ref="B36:G37"/>
    <mergeCell ref="B38:G39"/>
    <mergeCell ref="D42:D43"/>
    <mergeCell ref="E42:I43"/>
    <mergeCell ref="A20:B21"/>
    <mergeCell ref="B22:E23"/>
    <mergeCell ref="F22:F23"/>
    <mergeCell ref="G22:J23"/>
    <mergeCell ref="B24:E26"/>
    <mergeCell ref="F24:F26"/>
    <mergeCell ref="G24:J26"/>
    <mergeCell ref="B13:E14"/>
    <mergeCell ref="F13:F14"/>
    <mergeCell ref="G13:J14"/>
    <mergeCell ref="B15:E17"/>
    <mergeCell ref="F15:F17"/>
    <mergeCell ref="G15:J17"/>
    <mergeCell ref="A11:B12"/>
    <mergeCell ref="A1:D1"/>
    <mergeCell ref="A2:J3"/>
    <mergeCell ref="D4:G5"/>
    <mergeCell ref="H4:H5"/>
    <mergeCell ref="D7:G9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horizontalDpi="4294967293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EB54-2D7B-4DAD-BACE-11F3EC6FF0F3}">
  <dimension ref="A1:J50"/>
  <sheetViews>
    <sheetView view="pageBreakPreview" zoomScale="60" zoomScaleNormal="100" workbookViewId="0">
      <selection activeCell="G23" sqref="G23:J23"/>
    </sheetView>
  </sheetViews>
  <sheetFormatPr defaultColWidth="9" defaultRowHeight="15" x14ac:dyDescent="0.15"/>
  <cols>
    <col min="1" max="16384" width="9" style="9"/>
  </cols>
  <sheetData>
    <row r="1" spans="1:10" ht="24" customHeight="1" x14ac:dyDescent="0.15">
      <c r="A1" s="519" t="s">
        <v>59</v>
      </c>
      <c r="B1" s="519"/>
      <c r="C1" s="519"/>
      <c r="D1" s="519"/>
    </row>
    <row r="2" spans="1:10" x14ac:dyDescent="0.15">
      <c r="A2" s="318" t="str">
        <f>"令和"&amp;入力シート!B1&amp;"年度　第"&amp;入力シート!B2&amp;"回　　佐賀県中学校総合体育大会"</f>
        <v>令和8年度　第63回　　佐賀県中学校総合体育大会</v>
      </c>
      <c r="B2" s="318"/>
      <c r="C2" s="318"/>
      <c r="D2" s="318"/>
      <c r="E2" s="318"/>
      <c r="F2" s="318"/>
      <c r="G2" s="318"/>
      <c r="H2" s="318"/>
      <c r="I2" s="318"/>
      <c r="J2" s="318"/>
    </row>
    <row r="3" spans="1:10" x14ac:dyDescent="0.15">
      <c r="A3" s="318"/>
      <c r="B3" s="318"/>
      <c r="C3" s="318"/>
      <c r="D3" s="318"/>
      <c r="E3" s="318"/>
      <c r="F3" s="318"/>
      <c r="G3" s="318"/>
      <c r="H3" s="318"/>
      <c r="I3" s="318"/>
      <c r="J3" s="318"/>
    </row>
    <row r="4" spans="1:10" ht="24" x14ac:dyDescent="0.15">
      <c r="A4" s="18"/>
      <c r="B4" s="18"/>
      <c r="C4" s="18"/>
      <c r="D4" s="547"/>
      <c r="E4" s="548"/>
      <c r="F4" s="548"/>
      <c r="G4" s="549"/>
      <c r="H4" s="553" t="s">
        <v>414</v>
      </c>
      <c r="I4" s="18"/>
      <c r="J4" s="18"/>
    </row>
    <row r="5" spans="1:10" ht="24" x14ac:dyDescent="0.15">
      <c r="A5" s="18"/>
      <c r="B5" s="18"/>
      <c r="C5" s="18"/>
      <c r="D5" s="550"/>
      <c r="E5" s="551"/>
      <c r="F5" s="551"/>
      <c r="G5" s="552"/>
      <c r="H5" s="553"/>
      <c r="I5" s="18"/>
      <c r="J5" s="18"/>
    </row>
    <row r="6" spans="1:10" ht="18" customHeight="1" x14ac:dyDescent="0.15"/>
    <row r="7" spans="1:10" ht="18" customHeight="1" x14ac:dyDescent="0.15">
      <c r="B7" s="520" t="s">
        <v>500</v>
      </c>
      <c r="C7" s="520"/>
      <c r="D7" s="520"/>
      <c r="E7" s="520"/>
      <c r="F7" s="520"/>
      <c r="G7" s="520"/>
      <c r="H7" s="520"/>
      <c r="I7" s="520"/>
    </row>
    <row r="8" spans="1:10" ht="18" customHeight="1" x14ac:dyDescent="0.15">
      <c r="B8" s="520"/>
      <c r="C8" s="520"/>
      <c r="D8" s="520"/>
      <c r="E8" s="520"/>
      <c r="F8" s="520"/>
      <c r="G8" s="520"/>
      <c r="H8" s="520"/>
      <c r="I8" s="520"/>
    </row>
    <row r="9" spans="1:10" ht="21.75" customHeight="1" x14ac:dyDescent="0.15">
      <c r="B9" s="559" t="s">
        <v>510</v>
      </c>
      <c r="C9" s="559"/>
      <c r="D9" s="559"/>
      <c r="E9" s="559"/>
      <c r="F9" s="559"/>
      <c r="G9" s="559"/>
      <c r="H9" s="559"/>
      <c r="I9" s="559"/>
      <c r="J9" s="559"/>
    </row>
    <row r="10" spans="1:10" ht="18" customHeight="1" x14ac:dyDescent="0.15">
      <c r="A10" s="213" t="s">
        <v>66</v>
      </c>
      <c r="B10" s="213"/>
    </row>
    <row r="11" spans="1:10" ht="18" customHeight="1" x14ac:dyDescent="0.15">
      <c r="B11" s="141" t="s">
        <v>68</v>
      </c>
      <c r="C11" s="141"/>
      <c r="D11" s="141"/>
      <c r="E11" s="141"/>
      <c r="F11" s="19"/>
      <c r="G11" s="141" t="s">
        <v>69</v>
      </c>
      <c r="H11" s="141"/>
      <c r="I11" s="141"/>
      <c r="J11" s="141"/>
    </row>
    <row r="12" spans="1:10" ht="18" customHeight="1" x14ac:dyDescent="0.15">
      <c r="B12" s="141"/>
      <c r="C12" s="141"/>
      <c r="D12" s="141"/>
      <c r="E12" s="141"/>
      <c r="F12" s="560"/>
      <c r="G12" s="141"/>
      <c r="H12" s="141"/>
      <c r="I12" s="141"/>
      <c r="J12" s="141"/>
    </row>
    <row r="13" spans="1:10" ht="18" customHeight="1" x14ac:dyDescent="0.15">
      <c r="B13" s="141"/>
      <c r="C13" s="141"/>
      <c r="D13" s="141"/>
      <c r="E13" s="141"/>
      <c r="F13" s="561"/>
      <c r="G13" s="141"/>
      <c r="H13" s="141"/>
      <c r="I13" s="141"/>
      <c r="J13" s="141"/>
    </row>
    <row r="14" spans="1:10" ht="18" customHeight="1" x14ac:dyDescent="0.25">
      <c r="B14" s="141" t="s">
        <v>383</v>
      </c>
      <c r="C14" s="141"/>
      <c r="D14" s="141"/>
      <c r="E14" s="141"/>
      <c r="F14" s="20"/>
      <c r="G14" s="141" t="s">
        <v>383</v>
      </c>
      <c r="H14" s="141"/>
      <c r="I14" s="141"/>
      <c r="J14" s="141"/>
    </row>
    <row r="15" spans="1:10" ht="18" customHeight="1" x14ac:dyDescent="0.25">
      <c r="B15" s="295" t="s">
        <v>392</v>
      </c>
      <c r="C15" s="295"/>
      <c r="D15" s="295"/>
      <c r="E15" s="295"/>
      <c r="F15" s="20"/>
      <c r="G15" s="295" t="s">
        <v>392</v>
      </c>
      <c r="H15" s="295"/>
      <c r="I15" s="295"/>
      <c r="J15" s="295"/>
    </row>
    <row r="16" spans="1:10" ht="18" customHeight="1" x14ac:dyDescent="0.15">
      <c r="A16" s="213" t="s">
        <v>67</v>
      </c>
      <c r="B16" s="213"/>
    </row>
    <row r="17" spans="1:10" ht="18" customHeight="1" x14ac:dyDescent="0.15">
      <c r="B17" s="141" t="s">
        <v>71</v>
      </c>
      <c r="C17" s="141"/>
      <c r="D17" s="141"/>
      <c r="E17" s="141"/>
      <c r="G17" s="141" t="s">
        <v>70</v>
      </c>
      <c r="H17" s="141"/>
      <c r="I17" s="141"/>
      <c r="J17" s="141"/>
    </row>
    <row r="18" spans="1:10" ht="18" customHeight="1" x14ac:dyDescent="0.15">
      <c r="B18" s="141"/>
      <c r="C18" s="141"/>
      <c r="D18" s="141"/>
      <c r="E18" s="141"/>
      <c r="F18" s="557"/>
      <c r="G18" s="141"/>
      <c r="H18" s="141"/>
      <c r="I18" s="141"/>
      <c r="J18" s="141"/>
    </row>
    <row r="19" spans="1:10" ht="18" customHeight="1" x14ac:dyDescent="0.15">
      <c r="B19" s="141"/>
      <c r="C19" s="141"/>
      <c r="D19" s="141"/>
      <c r="E19" s="141"/>
      <c r="F19" s="558"/>
      <c r="G19" s="141"/>
      <c r="H19" s="141"/>
      <c r="I19" s="141"/>
      <c r="J19" s="141"/>
    </row>
    <row r="20" spans="1:10" ht="18" customHeight="1" x14ac:dyDescent="0.25">
      <c r="B20" s="141" t="s">
        <v>383</v>
      </c>
      <c r="C20" s="141"/>
      <c r="D20" s="141"/>
      <c r="E20" s="141"/>
      <c r="F20" s="20"/>
      <c r="G20" s="141" t="s">
        <v>383</v>
      </c>
      <c r="H20" s="141"/>
      <c r="I20" s="141"/>
      <c r="J20" s="141"/>
    </row>
    <row r="21" spans="1:10" ht="18" customHeight="1" x14ac:dyDescent="0.25">
      <c r="B21" s="295" t="s">
        <v>386</v>
      </c>
      <c r="C21" s="295"/>
      <c r="D21" s="295"/>
      <c r="E21" s="295"/>
      <c r="F21" s="20"/>
      <c r="G21" s="295" t="s">
        <v>386</v>
      </c>
      <c r="H21" s="295"/>
      <c r="I21" s="295"/>
      <c r="J21" s="295"/>
    </row>
    <row r="22" spans="1:10" ht="18" customHeight="1" x14ac:dyDescent="0.15">
      <c r="A22" s="213" t="s">
        <v>499</v>
      </c>
      <c r="B22" s="213"/>
    </row>
    <row r="23" spans="1:10" ht="18" customHeight="1" x14ac:dyDescent="0.15">
      <c r="B23" s="141" t="s">
        <v>544</v>
      </c>
      <c r="C23" s="141"/>
      <c r="D23" s="141"/>
      <c r="E23" s="141"/>
      <c r="F23" s="19"/>
      <c r="G23" s="141" t="s">
        <v>545</v>
      </c>
      <c r="H23" s="141"/>
      <c r="I23" s="141"/>
      <c r="J23" s="141"/>
    </row>
    <row r="24" spans="1:10" ht="18" customHeight="1" x14ac:dyDescent="0.15">
      <c r="B24" s="141"/>
      <c r="C24" s="141"/>
      <c r="D24" s="141"/>
      <c r="E24" s="141"/>
      <c r="F24" s="560"/>
      <c r="G24" s="141"/>
      <c r="H24" s="141"/>
      <c r="I24" s="141"/>
      <c r="J24" s="141"/>
    </row>
    <row r="25" spans="1:10" ht="18" customHeight="1" x14ac:dyDescent="0.15">
      <c r="B25" s="141"/>
      <c r="C25" s="141"/>
      <c r="D25" s="141"/>
      <c r="E25" s="141"/>
      <c r="F25" s="561"/>
      <c r="G25" s="141"/>
      <c r="H25" s="141"/>
      <c r="I25" s="141"/>
      <c r="J25" s="141"/>
    </row>
    <row r="26" spans="1:10" ht="18" customHeight="1" x14ac:dyDescent="0.25">
      <c r="B26" s="141" t="s">
        <v>383</v>
      </c>
      <c r="C26" s="141"/>
      <c r="D26" s="141"/>
      <c r="E26" s="141"/>
      <c r="F26" s="20"/>
      <c r="G26" s="141" t="s">
        <v>383</v>
      </c>
      <c r="H26" s="141"/>
      <c r="I26" s="141"/>
      <c r="J26" s="141"/>
    </row>
    <row r="27" spans="1:10" ht="18" customHeight="1" x14ac:dyDescent="0.25">
      <c r="B27" s="295" t="s">
        <v>392</v>
      </c>
      <c r="C27" s="295"/>
      <c r="D27" s="295"/>
      <c r="E27" s="295"/>
      <c r="F27" s="20"/>
      <c r="G27" s="295" t="s">
        <v>392</v>
      </c>
      <c r="H27" s="295"/>
      <c r="I27" s="295"/>
      <c r="J27" s="295"/>
    </row>
    <row r="28" spans="1:10" ht="15.75" customHeight="1" x14ac:dyDescent="0.25">
      <c r="F28" s="20"/>
    </row>
    <row r="29" spans="1:10" ht="15.75" customHeight="1" x14ac:dyDescent="0.15">
      <c r="A29" s="213" t="s">
        <v>64</v>
      </c>
      <c r="B29" s="213"/>
    </row>
    <row r="30" spans="1:10" ht="15.75" customHeight="1" x14ac:dyDescent="0.15">
      <c r="A30" s="213"/>
      <c r="B30" s="213"/>
    </row>
    <row r="31" spans="1:10" ht="15.75" customHeight="1" x14ac:dyDescent="0.15">
      <c r="B31" s="166"/>
      <c r="C31" s="170"/>
      <c r="D31" s="170"/>
      <c r="E31" s="170"/>
      <c r="F31" s="170"/>
      <c r="G31" s="170"/>
      <c r="H31" s="170"/>
      <c r="I31" s="170"/>
      <c r="J31" s="209"/>
    </row>
    <row r="32" spans="1:10" ht="15.75" customHeight="1" x14ac:dyDescent="0.15">
      <c r="B32" s="510"/>
      <c r="C32" s="213"/>
      <c r="D32" s="213"/>
      <c r="E32" s="213"/>
      <c r="F32" s="213"/>
      <c r="G32" s="213"/>
      <c r="H32" s="213"/>
      <c r="I32" s="213"/>
      <c r="J32" s="511"/>
    </row>
    <row r="33" spans="1:10" ht="15.75" customHeight="1" x14ac:dyDescent="0.15">
      <c r="B33" s="199"/>
      <c r="C33" s="136"/>
      <c r="D33" s="136"/>
      <c r="E33" s="136"/>
      <c r="F33" s="136"/>
      <c r="G33" s="136"/>
      <c r="H33" s="136"/>
      <c r="I33" s="136"/>
      <c r="J33" s="212"/>
    </row>
    <row r="34" spans="1:10" ht="15.75" customHeight="1" x14ac:dyDescent="0.15"/>
    <row r="35" spans="1:10" ht="15.75" customHeight="1" x14ac:dyDescent="0.15">
      <c r="B35" s="556" t="s">
        <v>524</v>
      </c>
      <c r="C35" s="556"/>
      <c r="D35" s="556"/>
      <c r="E35" s="556"/>
      <c r="F35" s="556"/>
      <c r="G35" s="556"/>
      <c r="H35" s="556"/>
      <c r="I35" s="556"/>
      <c r="J35" s="556"/>
    </row>
    <row r="36" spans="1:10" ht="15.75" customHeight="1" x14ac:dyDescent="0.15">
      <c r="B36" s="556" t="s">
        <v>525</v>
      </c>
      <c r="C36" s="556"/>
      <c r="D36" s="556"/>
      <c r="E36" s="556"/>
      <c r="F36" s="556"/>
      <c r="G36" s="556"/>
      <c r="H36" s="556"/>
      <c r="I36" s="556"/>
      <c r="J36" s="556"/>
    </row>
    <row r="37" spans="1:10" ht="15.75" customHeight="1" x14ac:dyDescent="0.15">
      <c r="B37" s="523" t="s">
        <v>72</v>
      </c>
      <c r="C37" s="523"/>
      <c r="D37" s="523"/>
      <c r="E37" s="523"/>
      <c r="F37" s="523"/>
      <c r="G37" s="523"/>
    </row>
    <row r="38" spans="1:10" ht="15.75" customHeight="1" x14ac:dyDescent="0.15">
      <c r="B38" s="523"/>
      <c r="C38" s="523"/>
      <c r="D38" s="523"/>
      <c r="E38" s="523"/>
      <c r="F38" s="523"/>
      <c r="G38" s="523"/>
    </row>
    <row r="39" spans="1:10" ht="15.75" customHeight="1" x14ac:dyDescent="0.15"/>
    <row r="40" spans="1:10" ht="17.25" customHeight="1" x14ac:dyDescent="0.15">
      <c r="A40" s="25" t="s">
        <v>436</v>
      </c>
      <c r="B40" s="25" t="str">
        <f>入力シート!B1&amp;"　年"</f>
        <v>8　年</v>
      </c>
      <c r="C40" s="25" t="s">
        <v>512</v>
      </c>
      <c r="D40" s="25" t="s">
        <v>513</v>
      </c>
    </row>
    <row r="41" spans="1:10" ht="15.75" customHeight="1" x14ac:dyDescent="0.15">
      <c r="D41" s="213" t="s">
        <v>5</v>
      </c>
      <c r="E41" s="21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F41" s="213"/>
      <c r="G41" s="213"/>
      <c r="H41" s="213"/>
      <c r="I41" s="213"/>
    </row>
    <row r="42" spans="1:10" ht="15.75" customHeight="1" x14ac:dyDescent="0.15">
      <c r="D42" s="136"/>
      <c r="E42" s="136"/>
      <c r="F42" s="136"/>
      <c r="G42" s="136"/>
      <c r="H42" s="136"/>
      <c r="I42" s="136"/>
    </row>
    <row r="43" spans="1:10" ht="19.5" customHeight="1" x14ac:dyDescent="0.15">
      <c r="D43" s="213" t="s">
        <v>74</v>
      </c>
      <c r="E43" s="213" t="str">
        <f>IF(入力シート!B4="","",入力シート!B4)</f>
        <v xml:space="preserve"> </v>
      </c>
      <c r="F43" s="213"/>
      <c r="G43" s="213"/>
      <c r="H43" s="213"/>
      <c r="I43" s="213"/>
    </row>
    <row r="44" spans="1:10" x14ac:dyDescent="0.15">
      <c r="D44" s="213"/>
      <c r="E44" s="136"/>
      <c r="F44" s="136"/>
      <c r="G44" s="136"/>
      <c r="H44" s="136"/>
      <c r="I44" s="136"/>
    </row>
    <row r="45" spans="1:10" s="26" customFormat="1" ht="27.75" customHeight="1" x14ac:dyDescent="0.25">
      <c r="A45" s="20" t="s">
        <v>436</v>
      </c>
      <c r="B45" s="20" t="str">
        <f>入力シート!B1&amp;"　年"</f>
        <v>8　年</v>
      </c>
      <c r="C45" s="20" t="s">
        <v>514</v>
      </c>
      <c r="D45" s="21" t="s">
        <v>513</v>
      </c>
    </row>
    <row r="46" spans="1:10" ht="15.75" customHeight="1" x14ac:dyDescent="0.15">
      <c r="D46" s="221" t="str">
        <f>IF(入力シート!B3="","",INDEX(入力シート!$G$2:$L$100,MATCH(入力シート!$B$3,入力シート!$G$2:$G$100,0),4))&amp;"中学校体育連盟"</f>
        <v>中学校体育連盟</v>
      </c>
      <c r="E46" s="221"/>
      <c r="F46" s="221"/>
      <c r="G46" s="221"/>
      <c r="H46" s="221"/>
      <c r="I46" s="16"/>
    </row>
    <row r="47" spans="1:10" ht="15.75" customHeight="1" x14ac:dyDescent="0.15">
      <c r="D47" s="221"/>
      <c r="E47" s="221"/>
      <c r="F47" s="221"/>
      <c r="G47" s="221"/>
      <c r="H47" s="221"/>
      <c r="I47" s="16"/>
    </row>
    <row r="48" spans="1:10" ht="15.75" customHeight="1" x14ac:dyDescent="0.15">
      <c r="D48" s="213" t="s">
        <v>73</v>
      </c>
      <c r="E48" s="213" t="str">
        <f>IF(入力シート!B3="","",INDEX(入力シート!$G$2:$L$100,MATCH(入力シート!$B$3,入力シート!$G$2:$G$100,0),5))</f>
        <v/>
      </c>
      <c r="F48" s="213"/>
      <c r="G48" s="213"/>
      <c r="H48" s="213"/>
      <c r="I48" s="213"/>
    </row>
    <row r="49" spans="4:9" ht="15.75" customHeight="1" x14ac:dyDescent="0.15">
      <c r="D49" s="213"/>
      <c r="E49" s="136"/>
      <c r="F49" s="136"/>
      <c r="G49" s="136"/>
      <c r="H49" s="136"/>
      <c r="I49" s="136"/>
    </row>
    <row r="50" spans="4:9" x14ac:dyDescent="0.15">
      <c r="D50" s="22"/>
    </row>
  </sheetData>
  <mergeCells count="50">
    <mergeCell ref="A22:B22"/>
    <mergeCell ref="B23:E23"/>
    <mergeCell ref="G23:J23"/>
    <mergeCell ref="B24:E25"/>
    <mergeCell ref="F24:F25"/>
    <mergeCell ref="G24:J25"/>
    <mergeCell ref="B9:J9"/>
    <mergeCell ref="A10:B10"/>
    <mergeCell ref="B11:E11"/>
    <mergeCell ref="G11:J11"/>
    <mergeCell ref="B15:E15"/>
    <mergeCell ref="G15:J15"/>
    <mergeCell ref="B12:E13"/>
    <mergeCell ref="F12:F13"/>
    <mergeCell ref="B14:E14"/>
    <mergeCell ref="G14:J14"/>
    <mergeCell ref="G12:J13"/>
    <mergeCell ref="A1:D1"/>
    <mergeCell ref="A2:J3"/>
    <mergeCell ref="D4:G5"/>
    <mergeCell ref="H4:H5"/>
    <mergeCell ref="B7:I8"/>
    <mergeCell ref="A16:B16"/>
    <mergeCell ref="B17:E17"/>
    <mergeCell ref="G17:J17"/>
    <mergeCell ref="A29:B30"/>
    <mergeCell ref="B31:J33"/>
    <mergeCell ref="B26:E26"/>
    <mergeCell ref="G26:J26"/>
    <mergeCell ref="B27:E27"/>
    <mergeCell ref="G27:J27"/>
    <mergeCell ref="B21:E21"/>
    <mergeCell ref="G21:J21"/>
    <mergeCell ref="B20:E20"/>
    <mergeCell ref="G20:J20"/>
    <mergeCell ref="B18:E19"/>
    <mergeCell ref="F18:F19"/>
    <mergeCell ref="G18:J19"/>
    <mergeCell ref="B35:J35"/>
    <mergeCell ref="B36:J36"/>
    <mergeCell ref="D46:H47"/>
    <mergeCell ref="D48:D49"/>
    <mergeCell ref="E48:H49"/>
    <mergeCell ref="I48:I49"/>
    <mergeCell ref="B37:G38"/>
    <mergeCell ref="D41:D42"/>
    <mergeCell ref="E41:I42"/>
    <mergeCell ref="D43:D44"/>
    <mergeCell ref="E43:H44"/>
    <mergeCell ref="I43:I44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horizontalDpi="4294967293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2"/>
  <sheetViews>
    <sheetView tabSelected="1" view="pageBreakPreview" zoomScale="60" zoomScaleNormal="100" workbookViewId="0">
      <selection activeCell="A17" sqref="A17:XFD17"/>
    </sheetView>
  </sheetViews>
  <sheetFormatPr defaultColWidth="9" defaultRowHeight="15" x14ac:dyDescent="0.25"/>
  <cols>
    <col min="1" max="1" width="31.875" style="127" customWidth="1"/>
    <col min="2" max="2" width="28.5" style="127" customWidth="1"/>
    <col min="3" max="3" width="20.75" style="127" customWidth="1"/>
    <col min="4" max="16384" width="9" style="127"/>
  </cols>
  <sheetData>
    <row r="1" spans="1:3" ht="30.75" customHeight="1" x14ac:dyDescent="0.3">
      <c r="A1" s="562" t="str">
        <f>"令和"&amp;入力シート!B1&amp;"年度　第"&amp;入力シート!B2&amp;"回　　佐賀県中学校総合体育大会　学校参加料"</f>
        <v>令和8年度　第63回　　佐賀県中学校総合体育大会　学校参加料</v>
      </c>
      <c r="B1" s="562"/>
      <c r="C1" s="562"/>
    </row>
    <row r="2" spans="1:3" ht="30.75" customHeight="1" x14ac:dyDescent="0.35">
      <c r="A2" s="128" t="s">
        <v>58</v>
      </c>
      <c r="B2" s="128" t="s">
        <v>5</v>
      </c>
      <c r="C2" s="128" t="s">
        <v>8</v>
      </c>
    </row>
    <row r="3" spans="1:3" ht="30.75" customHeight="1" x14ac:dyDescent="0.35">
      <c r="A3" s="128" t="str">
        <f>IF(入力シート!B3="","",INDEX(入力シート!$G$2:$L$100,MATCH(入力シート!$B$3,入力シート!$G$2:$G$100,0),4))</f>
        <v/>
      </c>
      <c r="B3" s="129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C3" s="128" t="str">
        <f>C17</f>
        <v>0円</v>
      </c>
    </row>
    <row r="4" spans="1:3" ht="30.75" customHeight="1" x14ac:dyDescent="0.35">
      <c r="A4" s="130"/>
      <c r="B4" s="131" t="s">
        <v>352</v>
      </c>
      <c r="C4" s="131" t="s">
        <v>8</v>
      </c>
    </row>
    <row r="5" spans="1:3" ht="33.75" customHeight="1" x14ac:dyDescent="0.35">
      <c r="A5" s="132" t="s">
        <v>340</v>
      </c>
      <c r="B5" s="128" t="str">
        <f>IF(軟式野球!B32=0,"",軟式野球!B32)</f>
        <v/>
      </c>
      <c r="C5" s="128" t="str">
        <f>IF(B5="","",軟式野球!D32)</f>
        <v/>
      </c>
    </row>
    <row r="6" spans="1:3" ht="33.75" customHeight="1" x14ac:dyDescent="0.35">
      <c r="A6" s="132" t="s">
        <v>341</v>
      </c>
      <c r="B6" s="128" t="str">
        <f>IF(バスケットボール男子!B29=0,"",バスケットボール男子!B29)</f>
        <v/>
      </c>
      <c r="C6" s="128" t="str">
        <f>IF(B6="","",バスケットボール男子!D29)</f>
        <v/>
      </c>
    </row>
    <row r="7" spans="1:3" ht="33.75" customHeight="1" x14ac:dyDescent="0.35">
      <c r="A7" s="132" t="s">
        <v>342</v>
      </c>
      <c r="B7" s="128" t="str">
        <f>IF(バスケットボール女子!B29=0,"",バスケットボール女子!B29)</f>
        <v/>
      </c>
      <c r="C7" s="128" t="str">
        <f>IF(B7="","",バスケットボール女子!D29)</f>
        <v/>
      </c>
    </row>
    <row r="8" spans="1:3" ht="33.75" customHeight="1" x14ac:dyDescent="0.35">
      <c r="A8" s="132" t="s">
        <v>344</v>
      </c>
      <c r="B8" s="128" t="str">
        <f>IF(バレーボール男子!B27=0,"",バレーボール男子!B27)</f>
        <v/>
      </c>
      <c r="C8" s="128" t="str">
        <f>IF(B8="","",バレーボール男子!D27)</f>
        <v/>
      </c>
    </row>
    <row r="9" spans="1:3" ht="33.75" customHeight="1" x14ac:dyDescent="0.35">
      <c r="A9" s="132" t="s">
        <v>343</v>
      </c>
      <c r="B9" s="128" t="str">
        <f>IF(バレーボール女子!B27=0,"",バレーボール女子!B27)</f>
        <v/>
      </c>
      <c r="C9" s="128" t="str">
        <f>IF(B9="","",バレーボール女子!D27)</f>
        <v/>
      </c>
    </row>
    <row r="10" spans="1:3" ht="33.75" customHeight="1" x14ac:dyDescent="0.35">
      <c r="A10" s="132" t="s">
        <v>345</v>
      </c>
      <c r="B10" s="128" t="str">
        <f>IF(ソフトテニス男子!F63=0,"",ソフトテニス男子!F63)</f>
        <v/>
      </c>
      <c r="C10" s="128" t="str">
        <f>IF(B10="","",ソフトテニス男子!T63)</f>
        <v/>
      </c>
    </row>
    <row r="11" spans="1:3" ht="33.75" customHeight="1" x14ac:dyDescent="0.35">
      <c r="A11" s="132" t="s">
        <v>346</v>
      </c>
      <c r="B11" s="128" t="str">
        <f>IF(ソフトテニス女子!F64=0,"",ソフトテニス女子!F64)</f>
        <v/>
      </c>
      <c r="C11" s="128" t="str">
        <f>IF(B11="","",ソフトテニス女子!T64)</f>
        <v/>
      </c>
    </row>
    <row r="12" spans="1:3" ht="33.75" customHeight="1" x14ac:dyDescent="0.35">
      <c r="A12" s="132" t="s">
        <v>347</v>
      </c>
      <c r="B12" s="128" t="str">
        <f>IF(卓球男子!F64=0,"",卓球男子!F64)</f>
        <v/>
      </c>
      <c r="C12" s="128" t="str">
        <f>IF(B12="","",卓球男子!T64)</f>
        <v/>
      </c>
    </row>
    <row r="13" spans="1:3" ht="33.75" customHeight="1" x14ac:dyDescent="0.35">
      <c r="A13" s="132" t="s">
        <v>348</v>
      </c>
      <c r="B13" s="128" t="str">
        <f>IF(卓球女子!F64=0,"",卓球女子!F64)</f>
        <v/>
      </c>
      <c r="C13" s="128" t="str">
        <f>IF(B13="","",卓球女子!T64)</f>
        <v/>
      </c>
    </row>
    <row r="14" spans="1:3" ht="33.75" customHeight="1" x14ac:dyDescent="0.35">
      <c r="A14" s="132" t="s">
        <v>349</v>
      </c>
      <c r="B14" s="128" t="str">
        <f>IF(剣道男子!F50=0,"",剣道男子!F50)</f>
        <v/>
      </c>
      <c r="C14" s="128" t="str">
        <f>IF(B14="","",剣道男子!T50)</f>
        <v/>
      </c>
    </row>
    <row r="15" spans="1:3" ht="33.75" customHeight="1" x14ac:dyDescent="0.35">
      <c r="A15" s="132" t="s">
        <v>350</v>
      </c>
      <c r="B15" s="128" t="str">
        <f>IF(剣道女子!F50=0,"",剣道女子!F50)</f>
        <v/>
      </c>
      <c r="C15" s="128" t="str">
        <f>IF(B15="","",剣道女子!T50)</f>
        <v/>
      </c>
    </row>
    <row r="16" spans="1:3" ht="33.75" customHeight="1" x14ac:dyDescent="0.35">
      <c r="A16" s="132" t="s">
        <v>351</v>
      </c>
      <c r="B16" s="128" t="str">
        <f>IF(サッカー!B34=0,"",サッカー!B34)</f>
        <v/>
      </c>
      <c r="C16" s="128" t="str">
        <f>IF(B16="","",サッカー!E34)</f>
        <v/>
      </c>
    </row>
    <row r="17" spans="1:3" ht="33.75" customHeight="1" x14ac:dyDescent="0.35">
      <c r="A17" s="132" t="s">
        <v>353</v>
      </c>
      <c r="B17" s="128" t="str">
        <f>SUM(B5:B16)&amp;"名"</f>
        <v>0名</v>
      </c>
      <c r="C17" s="128" t="str">
        <f>SUM(C5:C16)&amp;"円"</f>
        <v>0円</v>
      </c>
    </row>
    <row r="18" spans="1:3" ht="30.75" customHeight="1" x14ac:dyDescent="0.25"/>
    <row r="19" spans="1:3" ht="30.75" customHeight="1" x14ac:dyDescent="0.25"/>
    <row r="20" spans="1:3" ht="30.75" customHeight="1" x14ac:dyDescent="0.25"/>
    <row r="21" spans="1:3" ht="30.75" customHeight="1" x14ac:dyDescent="0.25"/>
    <row r="22" spans="1:3" ht="30.75" customHeight="1" x14ac:dyDescent="0.25"/>
  </sheetData>
  <mergeCells count="1">
    <mergeCell ref="A1:C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"/>
  <sheetViews>
    <sheetView view="pageBreakPreview" zoomScale="60" zoomScaleNormal="100" workbookViewId="0">
      <selection activeCell="G12" sqref="G12:I12"/>
    </sheetView>
  </sheetViews>
  <sheetFormatPr defaultColWidth="8.75" defaultRowHeight="15" x14ac:dyDescent="0.15"/>
  <cols>
    <col min="1" max="1" width="4.5" style="9" customWidth="1"/>
    <col min="2" max="2" width="6.75" style="16" customWidth="1"/>
    <col min="3" max="3" width="15.75" style="16" customWidth="1"/>
    <col min="4" max="4" width="6.875" style="16" customWidth="1"/>
    <col min="5" max="5" width="7.625" style="16" customWidth="1"/>
    <col min="6" max="6" width="3.75" style="16" customWidth="1"/>
    <col min="7" max="7" width="12.25" style="16" customWidth="1"/>
    <col min="8" max="8" width="2.375" style="16" customWidth="1"/>
    <col min="9" max="9" width="4.375" style="16" customWidth="1"/>
    <col min="10" max="10" width="7.5" style="16" customWidth="1"/>
    <col min="11" max="11" width="4.5" style="16" customWidth="1"/>
    <col min="12" max="12" width="11.5" style="16" customWidth="1"/>
    <col min="13" max="13" width="5.875" style="16" customWidth="1"/>
    <col min="14" max="16384" width="8.75" style="16"/>
  </cols>
  <sheetData>
    <row r="1" spans="1:13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7.5" customHeight="1" x14ac:dyDescent="0.15"/>
    <row r="3" spans="1:13" ht="22.5" customHeight="1" x14ac:dyDescent="0.15">
      <c r="B3" s="207" t="s">
        <v>454</v>
      </c>
      <c r="C3" s="208"/>
      <c r="D3" s="29"/>
      <c r="E3" s="150" t="s">
        <v>441</v>
      </c>
      <c r="F3" s="150"/>
      <c r="G3" s="150"/>
      <c r="H3" s="150"/>
      <c r="I3" s="150"/>
      <c r="J3" s="150"/>
    </row>
    <row r="4" spans="1:13" ht="4.5" customHeight="1" x14ac:dyDescent="0.15">
      <c r="C4" s="29"/>
      <c r="D4" s="29"/>
      <c r="F4" s="75"/>
    </row>
    <row r="5" spans="1:13" ht="18.75" x14ac:dyDescent="0.15">
      <c r="B5" s="63"/>
      <c r="C5" s="16" t="s">
        <v>527</v>
      </c>
      <c r="E5" s="49"/>
      <c r="F5" s="64"/>
    </row>
    <row r="6" spans="1:13" x14ac:dyDescent="0.15">
      <c r="B6" s="16" t="s">
        <v>75</v>
      </c>
      <c r="F6" s="16" t="s">
        <v>114</v>
      </c>
      <c r="G6" s="103"/>
    </row>
    <row r="7" spans="1:13" ht="6.75" customHeight="1" thickBot="1" x14ac:dyDescent="0.2"/>
    <row r="8" spans="1:13" ht="21.7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155" t="s">
        <v>355</v>
      </c>
      <c r="F8" s="152"/>
      <c r="G8" s="189"/>
      <c r="H8" s="189"/>
      <c r="I8" s="189"/>
      <c r="J8" s="189"/>
      <c r="K8" s="189"/>
      <c r="L8" s="189"/>
      <c r="M8" s="190"/>
    </row>
    <row r="9" spans="1:13" ht="21.7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99"/>
      <c r="H9" s="136"/>
      <c r="I9" s="136"/>
      <c r="J9" s="141" t="s">
        <v>442</v>
      </c>
      <c r="K9" s="141"/>
      <c r="L9" s="141"/>
      <c r="M9" s="181"/>
    </row>
    <row r="10" spans="1:13" ht="21.75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70"/>
      <c r="H10" s="170"/>
      <c r="I10" s="170"/>
      <c r="J10" s="141" t="s">
        <v>443</v>
      </c>
      <c r="K10" s="141"/>
      <c r="L10" s="197"/>
      <c r="M10" s="198"/>
    </row>
    <row r="11" spans="1:13" ht="21.7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209"/>
      <c r="J11" s="149" t="s">
        <v>451</v>
      </c>
      <c r="K11" s="147"/>
      <c r="L11" s="166"/>
      <c r="M11" s="167"/>
    </row>
    <row r="12" spans="1:13" ht="15" customHeight="1" thickBot="1" x14ac:dyDescent="0.2">
      <c r="A12" s="200"/>
      <c r="B12" s="201"/>
      <c r="C12" s="202" t="s">
        <v>390</v>
      </c>
      <c r="D12" s="203"/>
      <c r="E12" s="210"/>
      <c r="F12" s="210"/>
      <c r="G12" s="202" t="s">
        <v>390</v>
      </c>
      <c r="H12" s="211"/>
      <c r="I12" s="211"/>
      <c r="J12" s="183"/>
      <c r="K12" s="183"/>
      <c r="L12" s="187" t="s">
        <v>444</v>
      </c>
      <c r="M12" s="188"/>
    </row>
    <row r="13" spans="1:13" ht="21.75" customHeight="1" x14ac:dyDescent="0.15">
      <c r="A13" s="151" t="s">
        <v>2</v>
      </c>
      <c r="B13" s="152"/>
      <c r="C13" s="83"/>
      <c r="D13" s="92" t="s">
        <v>5</v>
      </c>
      <c r="E13" s="153"/>
      <c r="F13" s="204"/>
      <c r="G13" s="93" t="s">
        <v>447</v>
      </c>
      <c r="H13" s="191" t="s">
        <v>445</v>
      </c>
      <c r="I13" s="191"/>
      <c r="J13" s="191"/>
      <c r="K13" s="191"/>
      <c r="L13" s="191"/>
      <c r="M13" s="192"/>
    </row>
    <row r="14" spans="1:13" ht="21.75" customHeight="1" x14ac:dyDescent="0.15">
      <c r="A14" s="157" t="s">
        <v>6</v>
      </c>
      <c r="B14" s="146"/>
      <c r="C14" s="94"/>
      <c r="D14" s="91" t="s">
        <v>5</v>
      </c>
      <c r="E14" s="142"/>
      <c r="F14" s="144"/>
      <c r="G14" s="95" t="s">
        <v>447</v>
      </c>
      <c r="H14" s="193" t="s">
        <v>445</v>
      </c>
      <c r="I14" s="193"/>
      <c r="J14" s="193"/>
      <c r="K14" s="193"/>
      <c r="L14" s="193"/>
      <c r="M14" s="194"/>
    </row>
    <row r="15" spans="1:13" ht="21.75" customHeight="1" thickBot="1" x14ac:dyDescent="0.2">
      <c r="A15" s="177" t="s">
        <v>6</v>
      </c>
      <c r="B15" s="178"/>
      <c r="C15" s="96"/>
      <c r="D15" s="102" t="s">
        <v>5</v>
      </c>
      <c r="E15" s="205"/>
      <c r="F15" s="206"/>
      <c r="G15" s="117" t="s">
        <v>447</v>
      </c>
      <c r="H15" s="195" t="s">
        <v>446</v>
      </c>
      <c r="I15" s="195"/>
      <c r="J15" s="195"/>
      <c r="K15" s="195"/>
      <c r="L15" s="195"/>
      <c r="M15" s="196"/>
    </row>
    <row r="16" spans="1:13" ht="21.75" customHeight="1" x14ac:dyDescent="0.15">
      <c r="A16" s="118" t="s">
        <v>0</v>
      </c>
      <c r="B16" s="11" t="s">
        <v>1</v>
      </c>
      <c r="C16" s="11" t="s">
        <v>3</v>
      </c>
      <c r="D16" s="119" t="s">
        <v>4</v>
      </c>
      <c r="E16" s="46" t="s">
        <v>1</v>
      </c>
      <c r="F16" s="189" t="s">
        <v>3</v>
      </c>
      <c r="G16" s="189"/>
      <c r="H16" s="189" t="s">
        <v>4</v>
      </c>
      <c r="I16" s="190"/>
      <c r="J16" s="46" t="s">
        <v>448</v>
      </c>
      <c r="K16" s="189" t="s">
        <v>449</v>
      </c>
      <c r="L16" s="189"/>
      <c r="M16" s="79" t="s">
        <v>450</v>
      </c>
    </row>
    <row r="17" spans="1:13" ht="26.25" customHeight="1" x14ac:dyDescent="0.15">
      <c r="A17" s="48">
        <v>1</v>
      </c>
      <c r="B17" s="15"/>
      <c r="C17" s="15"/>
      <c r="D17" s="44"/>
      <c r="E17" s="84"/>
      <c r="F17" s="141"/>
      <c r="G17" s="141"/>
      <c r="H17" s="141"/>
      <c r="I17" s="181"/>
      <c r="J17" s="84"/>
      <c r="K17" s="147"/>
      <c r="L17" s="149"/>
      <c r="M17" s="99"/>
    </row>
    <row r="18" spans="1:13" ht="26.45" customHeight="1" x14ac:dyDescent="0.15">
      <c r="A18" s="48">
        <v>2</v>
      </c>
      <c r="B18" s="15"/>
      <c r="C18" s="63"/>
      <c r="D18" s="99"/>
      <c r="E18" s="84"/>
      <c r="F18" s="141"/>
      <c r="G18" s="141"/>
      <c r="H18" s="141"/>
      <c r="I18" s="181"/>
      <c r="J18" s="84"/>
      <c r="K18" s="147"/>
      <c r="L18" s="149"/>
      <c r="M18" s="99"/>
    </row>
    <row r="19" spans="1:13" ht="26.45" customHeight="1" x14ac:dyDescent="0.15">
      <c r="A19" s="48">
        <v>3</v>
      </c>
      <c r="B19" s="15"/>
      <c r="C19" s="63"/>
      <c r="D19" s="99"/>
      <c r="E19" s="84"/>
      <c r="F19" s="141"/>
      <c r="G19" s="141"/>
      <c r="H19" s="141"/>
      <c r="I19" s="181"/>
      <c r="J19" s="84"/>
      <c r="K19" s="147"/>
      <c r="L19" s="149"/>
      <c r="M19" s="99"/>
    </row>
    <row r="20" spans="1:13" ht="26.45" customHeight="1" x14ac:dyDescent="0.15">
      <c r="A20" s="48">
        <v>4</v>
      </c>
      <c r="B20" s="15"/>
      <c r="C20" s="63"/>
      <c r="D20" s="99"/>
      <c r="E20" s="84"/>
      <c r="F20" s="141"/>
      <c r="G20" s="141"/>
      <c r="H20" s="141"/>
      <c r="I20" s="181"/>
      <c r="J20" s="84"/>
      <c r="K20" s="147"/>
      <c r="L20" s="149"/>
      <c r="M20" s="99"/>
    </row>
    <row r="21" spans="1:13" ht="26.45" customHeight="1" x14ac:dyDescent="0.15">
      <c r="A21" s="48">
        <v>5</v>
      </c>
      <c r="B21" s="15"/>
      <c r="C21" s="63"/>
      <c r="D21" s="99"/>
      <c r="E21" s="84"/>
      <c r="F21" s="141"/>
      <c r="G21" s="141"/>
      <c r="H21" s="141"/>
      <c r="I21" s="181"/>
      <c r="J21" s="84"/>
      <c r="K21" s="147"/>
      <c r="L21" s="149"/>
      <c r="M21" s="99"/>
    </row>
    <row r="22" spans="1:13" ht="26.45" customHeight="1" x14ac:dyDescent="0.15">
      <c r="A22" s="48">
        <v>6</v>
      </c>
      <c r="B22" s="15"/>
      <c r="C22" s="63"/>
      <c r="D22" s="99"/>
      <c r="E22" s="84"/>
      <c r="F22" s="141"/>
      <c r="G22" s="141"/>
      <c r="H22" s="141"/>
      <c r="I22" s="181"/>
      <c r="J22" s="84"/>
      <c r="K22" s="147"/>
      <c r="L22" s="149"/>
      <c r="M22" s="99"/>
    </row>
    <row r="23" spans="1:13" ht="26.45" customHeight="1" x14ac:dyDescent="0.15">
      <c r="A23" s="48">
        <v>7</v>
      </c>
      <c r="B23" s="15"/>
      <c r="C23" s="63"/>
      <c r="D23" s="99"/>
      <c r="E23" s="84"/>
      <c r="F23" s="141"/>
      <c r="G23" s="141"/>
      <c r="H23" s="141"/>
      <c r="I23" s="181"/>
      <c r="J23" s="84"/>
      <c r="K23" s="147"/>
      <c r="L23" s="149"/>
      <c r="M23" s="99"/>
    </row>
    <row r="24" spans="1:13" ht="26.45" customHeight="1" x14ac:dyDescent="0.15">
      <c r="A24" s="48">
        <v>8</v>
      </c>
      <c r="B24" s="15"/>
      <c r="C24" s="63"/>
      <c r="D24" s="99"/>
      <c r="E24" s="84"/>
      <c r="F24" s="141"/>
      <c r="G24" s="141"/>
      <c r="H24" s="141"/>
      <c r="I24" s="181"/>
      <c r="J24" s="84"/>
      <c r="K24" s="147"/>
      <c r="L24" s="149"/>
      <c r="M24" s="99"/>
    </row>
    <row r="25" spans="1:13" ht="26.45" customHeight="1" x14ac:dyDescent="0.15">
      <c r="A25" s="48">
        <v>9</v>
      </c>
      <c r="B25" s="15"/>
      <c r="C25" s="63"/>
      <c r="D25" s="99"/>
      <c r="E25" s="84"/>
      <c r="F25" s="141"/>
      <c r="G25" s="141"/>
      <c r="H25" s="141"/>
      <c r="I25" s="181"/>
      <c r="J25" s="84"/>
      <c r="K25" s="147"/>
      <c r="L25" s="149"/>
      <c r="M25" s="99"/>
    </row>
    <row r="26" spans="1:13" ht="26.45" customHeight="1" x14ac:dyDescent="0.15">
      <c r="A26" s="48">
        <v>10</v>
      </c>
      <c r="B26" s="15"/>
      <c r="C26" s="63"/>
      <c r="D26" s="99"/>
      <c r="E26" s="84"/>
      <c r="F26" s="141"/>
      <c r="G26" s="141"/>
      <c r="H26" s="141"/>
      <c r="I26" s="181"/>
      <c r="J26" s="84"/>
      <c r="K26" s="147"/>
      <c r="L26" s="149"/>
      <c r="M26" s="99"/>
    </row>
    <row r="27" spans="1:13" ht="26.45" customHeight="1" x14ac:dyDescent="0.15">
      <c r="A27" s="48">
        <v>11</v>
      </c>
      <c r="B27" s="15"/>
      <c r="C27" s="63"/>
      <c r="D27" s="99"/>
      <c r="E27" s="84"/>
      <c r="F27" s="141"/>
      <c r="G27" s="141"/>
      <c r="H27" s="141"/>
      <c r="I27" s="181"/>
      <c r="J27" s="84"/>
      <c r="K27" s="147"/>
      <c r="L27" s="149"/>
      <c r="M27" s="99"/>
    </row>
    <row r="28" spans="1:13" ht="26.45" customHeight="1" x14ac:dyDescent="0.15">
      <c r="A28" s="48">
        <v>12</v>
      </c>
      <c r="B28" s="15"/>
      <c r="C28" s="63"/>
      <c r="D28" s="99"/>
      <c r="E28" s="84"/>
      <c r="F28" s="141"/>
      <c r="G28" s="141"/>
      <c r="H28" s="141"/>
      <c r="I28" s="181"/>
      <c r="J28" s="84"/>
      <c r="K28" s="147"/>
      <c r="L28" s="149"/>
      <c r="M28" s="99"/>
    </row>
    <row r="29" spans="1:13" ht="26.45" customHeight="1" x14ac:dyDescent="0.15">
      <c r="A29" s="48">
        <v>13</v>
      </c>
      <c r="B29" s="15"/>
      <c r="C29" s="63"/>
      <c r="D29" s="99"/>
      <c r="E29" s="84"/>
      <c r="F29" s="141"/>
      <c r="G29" s="141"/>
      <c r="H29" s="141"/>
      <c r="I29" s="181"/>
      <c r="J29" s="84"/>
      <c r="K29" s="147"/>
      <c r="L29" s="149"/>
      <c r="M29" s="99"/>
    </row>
    <row r="30" spans="1:13" ht="26.45" customHeight="1" x14ac:dyDescent="0.15">
      <c r="A30" s="48">
        <v>14</v>
      </c>
      <c r="B30" s="15"/>
      <c r="C30" s="63"/>
      <c r="D30" s="99"/>
      <c r="E30" s="84"/>
      <c r="F30" s="141"/>
      <c r="G30" s="141"/>
      <c r="H30" s="141"/>
      <c r="I30" s="181"/>
      <c r="J30" s="84"/>
      <c r="K30" s="147"/>
      <c r="L30" s="149"/>
      <c r="M30" s="99"/>
    </row>
    <row r="31" spans="1:13" ht="26.45" customHeight="1" x14ac:dyDescent="0.15">
      <c r="A31" s="48">
        <v>15</v>
      </c>
      <c r="B31" s="15"/>
      <c r="C31" s="63"/>
      <c r="D31" s="99"/>
      <c r="E31" s="84"/>
      <c r="F31" s="141"/>
      <c r="G31" s="141"/>
      <c r="H31" s="141"/>
      <c r="I31" s="181"/>
      <c r="J31" s="84"/>
      <c r="K31" s="147"/>
      <c r="L31" s="149"/>
      <c r="M31" s="99"/>
    </row>
    <row r="32" spans="1:13" ht="26.45" customHeight="1" x14ac:dyDescent="0.15">
      <c r="A32" s="48">
        <v>16</v>
      </c>
      <c r="B32" s="15"/>
      <c r="C32" s="63"/>
      <c r="D32" s="99"/>
      <c r="E32" s="84"/>
      <c r="F32" s="141"/>
      <c r="G32" s="141"/>
      <c r="H32" s="141"/>
      <c r="I32" s="181"/>
      <c r="J32" s="84"/>
      <c r="K32" s="147"/>
      <c r="L32" s="149"/>
      <c r="M32" s="99"/>
    </row>
    <row r="33" spans="1:17" ht="26.45" customHeight="1" x14ac:dyDescent="0.15">
      <c r="A33" s="48">
        <v>17</v>
      </c>
      <c r="B33" s="15"/>
      <c r="C33" s="63"/>
      <c r="D33" s="99"/>
      <c r="E33" s="84"/>
      <c r="F33" s="141"/>
      <c r="G33" s="141"/>
      <c r="H33" s="141"/>
      <c r="I33" s="181"/>
      <c r="J33" s="84"/>
      <c r="K33" s="147"/>
      <c r="L33" s="149"/>
      <c r="M33" s="99"/>
    </row>
    <row r="34" spans="1:17" ht="26.45" customHeight="1" thickBot="1" x14ac:dyDescent="0.2">
      <c r="A34" s="80">
        <v>18</v>
      </c>
      <c r="B34" s="45"/>
      <c r="C34" s="96"/>
      <c r="D34" s="100"/>
      <c r="E34" s="101"/>
      <c r="F34" s="183"/>
      <c r="G34" s="183"/>
      <c r="H34" s="183"/>
      <c r="I34" s="184"/>
      <c r="J34" s="101"/>
      <c r="K34" s="185"/>
      <c r="L34" s="186"/>
      <c r="M34" s="100"/>
    </row>
    <row r="35" spans="1:17" ht="6" customHeight="1" x14ac:dyDescent="0.15"/>
    <row r="36" spans="1:17" x14ac:dyDescent="0.15">
      <c r="A36" s="140" t="s">
        <v>76</v>
      </c>
      <c r="B36" s="140"/>
      <c r="C36" s="140"/>
      <c r="D36" s="140"/>
      <c r="E36" s="140"/>
      <c r="F36" s="140"/>
      <c r="G36" s="140"/>
    </row>
    <row r="37" spans="1:17" ht="7.5" customHeight="1" x14ac:dyDescent="0.15"/>
    <row r="38" spans="1:17" x14ac:dyDescent="0.15">
      <c r="A38" s="135" t="s">
        <v>494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49"/>
      <c r="O38" s="49"/>
      <c r="P38" s="49"/>
      <c r="Q38" s="49"/>
    </row>
    <row r="39" spans="1:17" ht="8.25" customHeight="1" x14ac:dyDescent="0.15"/>
    <row r="40" spans="1:17" x14ac:dyDescent="0.15">
      <c r="A40" s="134" t="str">
        <f>"令和"&amp;入力シート!B1&amp;"年"</f>
        <v>令和8年</v>
      </c>
      <c r="B40" s="134"/>
      <c r="C40" s="16" t="s">
        <v>369</v>
      </c>
    </row>
    <row r="41" spans="1:17" x14ac:dyDescent="0.15">
      <c r="B41" s="25"/>
      <c r="C41" s="182" t="str">
        <f>IF(入力シート!B3="","",INDEX(入力シート!$G$2:$L$100,MATCH(入力シート!$B$3,入力シート!$G$2:$G$100,0),4))&amp;"中学校体育連盟"</f>
        <v>中学校体育連盟</v>
      </c>
      <c r="D41" s="182"/>
      <c r="E41" s="213" t="s">
        <v>10</v>
      </c>
      <c r="F41" s="213"/>
      <c r="G41" s="136" t="str">
        <f>IF(入力シート!B3="","",INDEX(入力シート!$G$2:$L$100,MATCH(入力シート!$B$3,入力シート!$G$2:$G$100,0),5))</f>
        <v/>
      </c>
      <c r="H41" s="136"/>
      <c r="I41" s="136"/>
      <c r="J41" s="212"/>
      <c r="K41" s="15" t="s">
        <v>452</v>
      </c>
    </row>
  </sheetData>
  <mergeCells count="100">
    <mergeCell ref="F21:G21"/>
    <mergeCell ref="F22:G22"/>
    <mergeCell ref="G41:J41"/>
    <mergeCell ref="E41:F41"/>
    <mergeCell ref="C41:D41"/>
    <mergeCell ref="H30:I30"/>
    <mergeCell ref="H34:I34"/>
    <mergeCell ref="H33:I33"/>
    <mergeCell ref="F33:G33"/>
    <mergeCell ref="F34:G34"/>
    <mergeCell ref="F32:G32"/>
    <mergeCell ref="F31:G31"/>
    <mergeCell ref="F30:G30"/>
    <mergeCell ref="H32:I32"/>
    <mergeCell ref="H31:I31"/>
    <mergeCell ref="A1:M1"/>
    <mergeCell ref="H29:I29"/>
    <mergeCell ref="H21:I21"/>
    <mergeCell ref="H22:I22"/>
    <mergeCell ref="F17:G17"/>
    <mergeCell ref="F18:G18"/>
    <mergeCell ref="F26:G26"/>
    <mergeCell ref="E10:F10"/>
    <mergeCell ref="G11:I11"/>
    <mergeCell ref="H26:I26"/>
    <mergeCell ref="E11:F12"/>
    <mergeCell ref="G12:I12"/>
    <mergeCell ref="F19:G19"/>
    <mergeCell ref="H25:I25"/>
    <mergeCell ref="H28:I28"/>
    <mergeCell ref="H23:I23"/>
    <mergeCell ref="B3:C3"/>
    <mergeCell ref="E3:J3"/>
    <mergeCell ref="A40:B40"/>
    <mergeCell ref="A36:G36"/>
    <mergeCell ref="A38:M38"/>
    <mergeCell ref="H27:I27"/>
    <mergeCell ref="H24:I24"/>
    <mergeCell ref="F29:G29"/>
    <mergeCell ref="F24:G24"/>
    <mergeCell ref="F25:G25"/>
    <mergeCell ref="A14:B14"/>
    <mergeCell ref="A15:B15"/>
    <mergeCell ref="C11:D11"/>
    <mergeCell ref="A13:B13"/>
    <mergeCell ref="F23:G23"/>
    <mergeCell ref="F20:G20"/>
    <mergeCell ref="A8:B8"/>
    <mergeCell ref="E8:F8"/>
    <mergeCell ref="A9:B9"/>
    <mergeCell ref="C8:D8"/>
    <mergeCell ref="C9:D9"/>
    <mergeCell ref="E9:F9"/>
    <mergeCell ref="A10:B10"/>
    <mergeCell ref="C10:D10"/>
    <mergeCell ref="G10:I10"/>
    <mergeCell ref="F27:G27"/>
    <mergeCell ref="F28:G28"/>
    <mergeCell ref="H17:I17"/>
    <mergeCell ref="H18:I18"/>
    <mergeCell ref="H19:I19"/>
    <mergeCell ref="H20:I20"/>
    <mergeCell ref="H16:I16"/>
    <mergeCell ref="F16:G16"/>
    <mergeCell ref="A11:B12"/>
    <mergeCell ref="C12:D12"/>
    <mergeCell ref="E13:F13"/>
    <mergeCell ref="E14:F14"/>
    <mergeCell ref="E15:F15"/>
    <mergeCell ref="L12:M12"/>
    <mergeCell ref="G8:M8"/>
    <mergeCell ref="K17:L17"/>
    <mergeCell ref="K18:L18"/>
    <mergeCell ref="K19:L19"/>
    <mergeCell ref="K16:L16"/>
    <mergeCell ref="J10:K10"/>
    <mergeCell ref="H13:M13"/>
    <mergeCell ref="H14:M14"/>
    <mergeCell ref="J9:K9"/>
    <mergeCell ref="L9:M9"/>
    <mergeCell ref="H15:M15"/>
    <mergeCell ref="J11:K12"/>
    <mergeCell ref="L10:M10"/>
    <mergeCell ref="L11:M11"/>
    <mergeCell ref="G9:I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B102-499E-4E9B-AE40-2E1C698456D1}">
  <dimension ref="A1:Q41"/>
  <sheetViews>
    <sheetView view="pageBreakPreview" zoomScale="60" zoomScaleNormal="100" workbookViewId="0">
      <selection activeCell="Q21" sqref="Q21"/>
    </sheetView>
  </sheetViews>
  <sheetFormatPr defaultColWidth="8.75" defaultRowHeight="15" x14ac:dyDescent="0.15"/>
  <cols>
    <col min="1" max="1" width="4.5" style="9" customWidth="1"/>
    <col min="2" max="2" width="6.75" style="16" customWidth="1"/>
    <col min="3" max="3" width="15.75" style="16" customWidth="1"/>
    <col min="4" max="4" width="6.875" style="16" customWidth="1"/>
    <col min="5" max="5" width="7.625" style="16" customWidth="1"/>
    <col min="6" max="6" width="3.75" style="16" customWidth="1"/>
    <col min="7" max="7" width="12.25" style="16" customWidth="1"/>
    <col min="8" max="8" width="2.375" style="16" customWidth="1"/>
    <col min="9" max="9" width="4.375" style="16" customWidth="1"/>
    <col min="10" max="10" width="7.5" style="16" customWidth="1"/>
    <col min="11" max="11" width="4.5" style="16" customWidth="1"/>
    <col min="12" max="12" width="11.5" style="16" customWidth="1"/>
    <col min="13" max="13" width="5.875" style="16" customWidth="1"/>
    <col min="14" max="16384" width="8.75" style="16"/>
  </cols>
  <sheetData>
    <row r="1" spans="1:13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7.5" customHeight="1" x14ac:dyDescent="0.15"/>
    <row r="3" spans="1:13" ht="22.5" customHeight="1" x14ac:dyDescent="0.15">
      <c r="B3" s="207" t="s">
        <v>454</v>
      </c>
      <c r="C3" s="208"/>
      <c r="D3" s="29"/>
      <c r="E3" s="215" t="s">
        <v>502</v>
      </c>
      <c r="F3" s="215"/>
      <c r="G3" s="215"/>
      <c r="H3" s="215"/>
      <c r="I3" s="215"/>
      <c r="J3" s="215"/>
      <c r="K3" s="40"/>
      <c r="L3" s="40"/>
      <c r="M3" s="40"/>
    </row>
    <row r="4" spans="1:13" ht="4.5" customHeight="1" x14ac:dyDescent="0.15">
      <c r="C4" s="29"/>
      <c r="D4" s="29"/>
      <c r="E4" s="40"/>
      <c r="F4" s="86"/>
      <c r="G4" s="40"/>
      <c r="H4" s="40"/>
      <c r="I4" s="40"/>
      <c r="J4" s="40"/>
      <c r="K4" s="40"/>
      <c r="L4" s="40"/>
      <c r="M4" s="40"/>
    </row>
    <row r="5" spans="1:13" ht="18.75" x14ac:dyDescent="0.15">
      <c r="B5" s="63"/>
      <c r="C5" s="16" t="s">
        <v>527</v>
      </c>
      <c r="E5" s="87"/>
      <c r="F5" s="88"/>
      <c r="G5" s="40"/>
      <c r="H5" s="40"/>
      <c r="I5" s="40"/>
      <c r="J5" s="40"/>
      <c r="K5" s="40"/>
      <c r="L5" s="40"/>
      <c r="M5" s="40"/>
    </row>
    <row r="6" spans="1:13" x14ac:dyDescent="0.15">
      <c r="B6" s="16" t="s">
        <v>75</v>
      </c>
      <c r="E6" s="40"/>
      <c r="F6" s="40" t="s">
        <v>114</v>
      </c>
      <c r="G6" s="89"/>
      <c r="H6" s="40"/>
      <c r="I6" s="40"/>
      <c r="J6" s="40"/>
      <c r="K6" s="40"/>
      <c r="L6" s="40"/>
      <c r="M6" s="40"/>
    </row>
    <row r="7" spans="1:13" ht="6.75" customHeight="1" thickBot="1" x14ac:dyDescent="0.2">
      <c r="E7" s="40"/>
      <c r="F7" s="40"/>
      <c r="G7" s="40"/>
      <c r="H7" s="40"/>
      <c r="I7" s="40"/>
      <c r="J7" s="40"/>
      <c r="K7" s="40"/>
      <c r="L7" s="40"/>
      <c r="M7" s="40"/>
    </row>
    <row r="8" spans="1:13" ht="21.7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216" t="s">
        <v>463</v>
      </c>
      <c r="F8" s="217"/>
      <c r="G8" s="218"/>
      <c r="H8" s="218"/>
      <c r="I8" s="218"/>
      <c r="J8" s="218"/>
      <c r="K8" s="218"/>
      <c r="L8" s="218"/>
      <c r="M8" s="219"/>
    </row>
    <row r="9" spans="1:13" ht="21.7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99"/>
      <c r="H9" s="136"/>
      <c r="I9" s="136"/>
      <c r="J9" s="159" t="s">
        <v>528</v>
      </c>
      <c r="K9" s="146"/>
      <c r="L9" s="141"/>
      <c r="M9" s="181"/>
    </row>
    <row r="10" spans="1:13" ht="21.75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70"/>
      <c r="H10" s="170"/>
      <c r="I10" s="170"/>
      <c r="J10" s="161" t="s">
        <v>20</v>
      </c>
      <c r="K10" s="159"/>
      <c r="L10" s="197"/>
      <c r="M10" s="198"/>
    </row>
    <row r="11" spans="1:13" ht="21.7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209"/>
      <c r="J11" s="168" t="s">
        <v>376</v>
      </c>
      <c r="K11" s="168"/>
      <c r="L11" s="166"/>
      <c r="M11" s="167"/>
    </row>
    <row r="12" spans="1:13" ht="15" customHeight="1" thickBot="1" x14ac:dyDescent="0.2">
      <c r="A12" s="200"/>
      <c r="B12" s="201"/>
      <c r="C12" s="202" t="s">
        <v>390</v>
      </c>
      <c r="D12" s="203"/>
      <c r="E12" s="210"/>
      <c r="F12" s="210"/>
      <c r="G12" s="202" t="s">
        <v>390</v>
      </c>
      <c r="H12" s="211"/>
      <c r="I12" s="214"/>
      <c r="J12" s="210"/>
      <c r="K12" s="210"/>
      <c r="L12" s="187" t="s">
        <v>390</v>
      </c>
      <c r="M12" s="188"/>
    </row>
    <row r="13" spans="1:13" ht="21.75" customHeight="1" x14ac:dyDescent="0.15">
      <c r="A13" s="151" t="s">
        <v>2</v>
      </c>
      <c r="B13" s="152"/>
      <c r="C13" s="83"/>
      <c r="D13" s="92" t="s">
        <v>5</v>
      </c>
      <c r="E13" s="153"/>
      <c r="F13" s="204"/>
      <c r="G13" s="93" t="s">
        <v>383</v>
      </c>
      <c r="H13" s="191" t="s">
        <v>392</v>
      </c>
      <c r="I13" s="191"/>
      <c r="J13" s="191"/>
      <c r="K13" s="191"/>
      <c r="L13" s="191"/>
      <c r="M13" s="192"/>
    </row>
    <row r="14" spans="1:13" ht="21.75" customHeight="1" x14ac:dyDescent="0.15">
      <c r="A14" s="157" t="s">
        <v>6</v>
      </c>
      <c r="B14" s="146"/>
      <c r="C14" s="94"/>
      <c r="D14" s="91" t="s">
        <v>5</v>
      </c>
      <c r="E14" s="142"/>
      <c r="F14" s="144"/>
      <c r="G14" s="95" t="s">
        <v>383</v>
      </c>
      <c r="H14" s="193" t="s">
        <v>392</v>
      </c>
      <c r="I14" s="193"/>
      <c r="J14" s="193"/>
      <c r="K14" s="193"/>
      <c r="L14" s="193"/>
      <c r="M14" s="194"/>
    </row>
    <row r="15" spans="1:13" ht="21.75" customHeight="1" thickBot="1" x14ac:dyDescent="0.2">
      <c r="A15" s="177" t="s">
        <v>6</v>
      </c>
      <c r="B15" s="178"/>
      <c r="C15" s="96"/>
      <c r="D15" s="102" t="s">
        <v>5</v>
      </c>
      <c r="E15" s="205"/>
      <c r="F15" s="206"/>
      <c r="G15" s="117" t="s">
        <v>383</v>
      </c>
      <c r="H15" s="195" t="s">
        <v>386</v>
      </c>
      <c r="I15" s="195"/>
      <c r="J15" s="195"/>
      <c r="K15" s="195"/>
      <c r="L15" s="195"/>
      <c r="M15" s="196"/>
    </row>
    <row r="16" spans="1:13" ht="21.75" customHeight="1" x14ac:dyDescent="0.15">
      <c r="A16" s="118" t="s">
        <v>0</v>
      </c>
      <c r="B16" s="11" t="s">
        <v>1</v>
      </c>
      <c r="C16" s="11" t="s">
        <v>3</v>
      </c>
      <c r="D16" s="119" t="s">
        <v>4</v>
      </c>
      <c r="E16" s="46" t="s">
        <v>1</v>
      </c>
      <c r="F16" s="189" t="s">
        <v>3</v>
      </c>
      <c r="G16" s="189"/>
      <c r="H16" s="189" t="s">
        <v>4</v>
      </c>
      <c r="I16" s="190"/>
      <c r="J16" s="46" t="s">
        <v>1</v>
      </c>
      <c r="K16" s="189" t="s">
        <v>3</v>
      </c>
      <c r="L16" s="189"/>
      <c r="M16" s="79" t="s">
        <v>4</v>
      </c>
    </row>
    <row r="17" spans="1:13" ht="26.25" customHeight="1" x14ac:dyDescent="0.15">
      <c r="A17" s="48">
        <v>1</v>
      </c>
      <c r="B17" s="15"/>
      <c r="C17" s="15"/>
      <c r="D17" s="44"/>
      <c r="E17" s="84"/>
      <c r="F17" s="141"/>
      <c r="G17" s="141"/>
      <c r="H17" s="141"/>
      <c r="I17" s="181"/>
      <c r="J17" s="84"/>
      <c r="K17" s="147"/>
      <c r="L17" s="149"/>
      <c r="M17" s="99"/>
    </row>
    <row r="18" spans="1:13" ht="26.45" customHeight="1" x14ac:dyDescent="0.15">
      <c r="A18" s="48">
        <v>2</v>
      </c>
      <c r="B18" s="15"/>
      <c r="C18" s="63"/>
      <c r="D18" s="99"/>
      <c r="E18" s="84"/>
      <c r="F18" s="141"/>
      <c r="G18" s="141"/>
      <c r="H18" s="141"/>
      <c r="I18" s="181"/>
      <c r="J18" s="84"/>
      <c r="K18" s="147"/>
      <c r="L18" s="149"/>
      <c r="M18" s="99"/>
    </row>
    <row r="19" spans="1:13" ht="26.45" customHeight="1" x14ac:dyDescent="0.15">
      <c r="A19" s="48">
        <v>3</v>
      </c>
      <c r="B19" s="15"/>
      <c r="C19" s="63"/>
      <c r="D19" s="99"/>
      <c r="E19" s="84"/>
      <c r="F19" s="141"/>
      <c r="G19" s="141"/>
      <c r="H19" s="141"/>
      <c r="I19" s="181"/>
      <c r="J19" s="84"/>
      <c r="K19" s="147"/>
      <c r="L19" s="149"/>
      <c r="M19" s="99"/>
    </row>
    <row r="20" spans="1:13" ht="26.45" customHeight="1" x14ac:dyDescent="0.15">
      <c r="A20" s="48">
        <v>4</v>
      </c>
      <c r="B20" s="15"/>
      <c r="C20" s="63"/>
      <c r="D20" s="99"/>
      <c r="E20" s="84"/>
      <c r="F20" s="141"/>
      <c r="G20" s="141"/>
      <c r="H20" s="141"/>
      <c r="I20" s="181"/>
      <c r="J20" s="84"/>
      <c r="K20" s="147"/>
      <c r="L20" s="149"/>
      <c r="M20" s="99"/>
    </row>
    <row r="21" spans="1:13" ht="26.45" customHeight="1" x14ac:dyDescent="0.15">
      <c r="A21" s="48">
        <v>5</v>
      </c>
      <c r="B21" s="15"/>
      <c r="C21" s="63"/>
      <c r="D21" s="99"/>
      <c r="E21" s="84"/>
      <c r="F21" s="141"/>
      <c r="G21" s="141"/>
      <c r="H21" s="141"/>
      <c r="I21" s="181"/>
      <c r="J21" s="84"/>
      <c r="K21" s="147"/>
      <c r="L21" s="149"/>
      <c r="M21" s="99"/>
    </row>
    <row r="22" spans="1:13" ht="26.45" customHeight="1" x14ac:dyDescent="0.15">
      <c r="A22" s="48">
        <v>6</v>
      </c>
      <c r="B22" s="15"/>
      <c r="C22" s="63"/>
      <c r="D22" s="99"/>
      <c r="E22" s="84"/>
      <c r="F22" s="141"/>
      <c r="G22" s="141"/>
      <c r="H22" s="141"/>
      <c r="I22" s="181"/>
      <c r="J22" s="84"/>
      <c r="K22" s="147"/>
      <c r="L22" s="149"/>
      <c r="M22" s="99"/>
    </row>
    <row r="23" spans="1:13" ht="26.45" customHeight="1" x14ac:dyDescent="0.15">
      <c r="A23" s="48">
        <v>7</v>
      </c>
      <c r="B23" s="15"/>
      <c r="C23" s="63"/>
      <c r="D23" s="99"/>
      <c r="E23" s="84"/>
      <c r="F23" s="141"/>
      <c r="G23" s="141"/>
      <c r="H23" s="141"/>
      <c r="I23" s="181"/>
      <c r="J23" s="84"/>
      <c r="K23" s="147"/>
      <c r="L23" s="149"/>
      <c r="M23" s="99"/>
    </row>
    <row r="24" spans="1:13" ht="26.45" customHeight="1" x14ac:dyDescent="0.15">
      <c r="A24" s="48">
        <v>8</v>
      </c>
      <c r="B24" s="15"/>
      <c r="C24" s="63"/>
      <c r="D24" s="99"/>
      <c r="E24" s="84"/>
      <c r="F24" s="141"/>
      <c r="G24" s="141"/>
      <c r="H24" s="141"/>
      <c r="I24" s="181"/>
      <c r="J24" s="84"/>
      <c r="K24" s="147"/>
      <c r="L24" s="149"/>
      <c r="M24" s="99"/>
    </row>
    <row r="25" spans="1:13" ht="26.45" customHeight="1" x14ac:dyDescent="0.15">
      <c r="A25" s="48">
        <v>9</v>
      </c>
      <c r="B25" s="15"/>
      <c r="C25" s="63"/>
      <c r="D25" s="99"/>
      <c r="E25" s="84"/>
      <c r="F25" s="141"/>
      <c r="G25" s="141"/>
      <c r="H25" s="141"/>
      <c r="I25" s="181"/>
      <c r="J25" s="84"/>
      <c r="K25" s="147"/>
      <c r="L25" s="149"/>
      <c r="M25" s="99"/>
    </row>
    <row r="26" spans="1:13" ht="26.45" customHeight="1" x14ac:dyDescent="0.15">
      <c r="A26" s="48">
        <v>10</v>
      </c>
      <c r="B26" s="15"/>
      <c r="C26" s="63"/>
      <c r="D26" s="99"/>
      <c r="E26" s="84"/>
      <c r="F26" s="141"/>
      <c r="G26" s="141"/>
      <c r="H26" s="141"/>
      <c r="I26" s="181"/>
      <c r="J26" s="84"/>
      <c r="K26" s="147"/>
      <c r="L26" s="149"/>
      <c r="M26" s="99"/>
    </row>
    <row r="27" spans="1:13" ht="26.45" customHeight="1" x14ac:dyDescent="0.15">
      <c r="A27" s="48">
        <v>11</v>
      </c>
      <c r="B27" s="15"/>
      <c r="C27" s="63"/>
      <c r="D27" s="99"/>
      <c r="E27" s="84"/>
      <c r="F27" s="141"/>
      <c r="G27" s="141"/>
      <c r="H27" s="141"/>
      <c r="I27" s="181"/>
      <c r="J27" s="84"/>
      <c r="K27" s="147"/>
      <c r="L27" s="149"/>
      <c r="M27" s="99"/>
    </row>
    <row r="28" spans="1:13" ht="26.45" customHeight="1" x14ac:dyDescent="0.15">
      <c r="A28" s="48">
        <v>12</v>
      </c>
      <c r="B28" s="15"/>
      <c r="C28" s="63"/>
      <c r="D28" s="99"/>
      <c r="E28" s="84"/>
      <c r="F28" s="141"/>
      <c r="G28" s="141"/>
      <c r="H28" s="141"/>
      <c r="I28" s="181"/>
      <c r="J28" s="84"/>
      <c r="K28" s="147"/>
      <c r="L28" s="149"/>
      <c r="M28" s="99"/>
    </row>
    <row r="29" spans="1:13" ht="26.45" customHeight="1" x14ac:dyDescent="0.15">
      <c r="A29" s="48">
        <v>13</v>
      </c>
      <c r="B29" s="15"/>
      <c r="C29" s="63"/>
      <c r="D29" s="99"/>
      <c r="E29" s="84"/>
      <c r="F29" s="141"/>
      <c r="G29" s="141"/>
      <c r="H29" s="141"/>
      <c r="I29" s="181"/>
      <c r="J29" s="84"/>
      <c r="K29" s="147"/>
      <c r="L29" s="149"/>
      <c r="M29" s="99"/>
    </row>
    <row r="30" spans="1:13" ht="26.45" customHeight="1" x14ac:dyDescent="0.15">
      <c r="A30" s="48">
        <v>14</v>
      </c>
      <c r="B30" s="15"/>
      <c r="C30" s="63"/>
      <c r="D30" s="99"/>
      <c r="E30" s="84"/>
      <c r="F30" s="141"/>
      <c r="G30" s="141"/>
      <c r="H30" s="141"/>
      <c r="I30" s="181"/>
      <c r="J30" s="84"/>
      <c r="K30" s="147"/>
      <c r="L30" s="149"/>
      <c r="M30" s="99"/>
    </row>
    <row r="31" spans="1:13" ht="26.45" customHeight="1" x14ac:dyDescent="0.15">
      <c r="A31" s="48">
        <v>15</v>
      </c>
      <c r="B31" s="15"/>
      <c r="C31" s="63"/>
      <c r="D31" s="99"/>
      <c r="E31" s="84"/>
      <c r="F31" s="141"/>
      <c r="G31" s="141"/>
      <c r="H31" s="141"/>
      <c r="I31" s="181"/>
      <c r="J31" s="84"/>
      <c r="K31" s="147"/>
      <c r="L31" s="149"/>
      <c r="M31" s="99"/>
    </row>
    <row r="32" spans="1:13" ht="26.45" customHeight="1" x14ac:dyDescent="0.15">
      <c r="A32" s="48">
        <v>16</v>
      </c>
      <c r="B32" s="15"/>
      <c r="C32" s="63"/>
      <c r="D32" s="99"/>
      <c r="E32" s="84"/>
      <c r="F32" s="141"/>
      <c r="G32" s="141"/>
      <c r="H32" s="141"/>
      <c r="I32" s="181"/>
      <c r="J32" s="84"/>
      <c r="K32" s="147"/>
      <c r="L32" s="149"/>
      <c r="M32" s="99"/>
    </row>
    <row r="33" spans="1:17" ht="26.45" customHeight="1" x14ac:dyDescent="0.15">
      <c r="A33" s="48">
        <v>17</v>
      </c>
      <c r="B33" s="15"/>
      <c r="C33" s="63"/>
      <c r="D33" s="99"/>
      <c r="E33" s="84"/>
      <c r="F33" s="141"/>
      <c r="G33" s="141"/>
      <c r="H33" s="141"/>
      <c r="I33" s="181"/>
      <c r="J33" s="84"/>
      <c r="K33" s="147"/>
      <c r="L33" s="149"/>
      <c r="M33" s="99"/>
    </row>
    <row r="34" spans="1:17" ht="26.45" customHeight="1" thickBot="1" x14ac:dyDescent="0.2">
      <c r="A34" s="80">
        <v>18</v>
      </c>
      <c r="B34" s="45"/>
      <c r="C34" s="96"/>
      <c r="D34" s="100"/>
      <c r="E34" s="101"/>
      <c r="F34" s="183"/>
      <c r="G34" s="183"/>
      <c r="H34" s="183"/>
      <c r="I34" s="184"/>
      <c r="J34" s="101"/>
      <c r="K34" s="185"/>
      <c r="L34" s="186"/>
      <c r="M34" s="100"/>
    </row>
    <row r="35" spans="1:17" ht="6" customHeight="1" x14ac:dyDescent="0.15"/>
    <row r="36" spans="1:17" x14ac:dyDescent="0.15">
      <c r="A36" s="140" t="s">
        <v>76</v>
      </c>
      <c r="B36" s="140"/>
      <c r="C36" s="140"/>
      <c r="D36" s="140"/>
      <c r="E36" s="140"/>
      <c r="F36" s="140"/>
      <c r="G36" s="140"/>
    </row>
    <row r="37" spans="1:17" ht="7.5" customHeight="1" x14ac:dyDescent="0.15"/>
    <row r="38" spans="1:17" x14ac:dyDescent="0.15">
      <c r="A38" s="135" t="s">
        <v>494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49"/>
      <c r="O38" s="49"/>
      <c r="P38" s="49"/>
      <c r="Q38" s="49"/>
    </row>
    <row r="39" spans="1:17" ht="8.25" customHeight="1" x14ac:dyDescent="0.15"/>
    <row r="40" spans="1:17" x14ac:dyDescent="0.15">
      <c r="A40" s="134" t="str">
        <f>"令和"&amp;入力シート!B1&amp;"年"</f>
        <v>令和8年</v>
      </c>
      <c r="B40" s="134"/>
      <c r="C40" s="16" t="s">
        <v>369</v>
      </c>
    </row>
    <row r="41" spans="1:17" x14ac:dyDescent="0.15">
      <c r="B41" s="25"/>
      <c r="C41" s="182" t="str">
        <f>IF(入力シート!B3="","",INDEX(入力シート!$G$2:$L$100,MATCH(入力シート!$B$3,入力シート!$G$2:$G$100,0),4))&amp;"中学校体育連盟"</f>
        <v>中学校体育連盟</v>
      </c>
      <c r="D41" s="182"/>
      <c r="E41" s="213" t="s">
        <v>10</v>
      </c>
      <c r="F41" s="213"/>
      <c r="G41" s="136" t="str">
        <f>IF(入力シート!B3="","",INDEX(入力シート!$G$2:$L$100,MATCH(入力シート!$B$3,入力シート!$G$2:$G$100,0),5))</f>
        <v/>
      </c>
      <c r="H41" s="136"/>
      <c r="I41" s="136"/>
      <c r="J41" s="212"/>
      <c r="K41" s="15" t="s">
        <v>11</v>
      </c>
    </row>
  </sheetData>
  <mergeCells count="100">
    <mergeCell ref="L9:M9"/>
    <mergeCell ref="A1:M1"/>
    <mergeCell ref="B3:C3"/>
    <mergeCell ref="E3:J3"/>
    <mergeCell ref="A8:B8"/>
    <mergeCell ref="C8:D8"/>
    <mergeCell ref="E8:F8"/>
    <mergeCell ref="G8:M8"/>
    <mergeCell ref="A9:B9"/>
    <mergeCell ref="C9:D9"/>
    <mergeCell ref="E9:F9"/>
    <mergeCell ref="G9:I9"/>
    <mergeCell ref="J9:K9"/>
    <mergeCell ref="L11:M11"/>
    <mergeCell ref="C12:D12"/>
    <mergeCell ref="G12:I12"/>
    <mergeCell ref="L12:M12"/>
    <mergeCell ref="A10:B10"/>
    <mergeCell ref="C10:D10"/>
    <mergeCell ref="E10:F10"/>
    <mergeCell ref="G10:I10"/>
    <mergeCell ref="J10:K10"/>
    <mergeCell ref="L10:M10"/>
    <mergeCell ref="A11:B12"/>
    <mergeCell ref="C11:D11"/>
    <mergeCell ref="E11:F12"/>
    <mergeCell ref="G11:I11"/>
    <mergeCell ref="J11:K12"/>
    <mergeCell ref="A13:B13"/>
    <mergeCell ref="E13:F13"/>
    <mergeCell ref="H13:M13"/>
    <mergeCell ref="A14:B14"/>
    <mergeCell ref="E14:F14"/>
    <mergeCell ref="H14:M14"/>
    <mergeCell ref="A15:B15"/>
    <mergeCell ref="E15:F15"/>
    <mergeCell ref="H15:M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F25:G25"/>
    <mergeCell ref="H25:I25"/>
    <mergeCell ref="K25:L25"/>
    <mergeCell ref="F26:G26"/>
    <mergeCell ref="H26:I26"/>
    <mergeCell ref="K26:L26"/>
    <mergeCell ref="F27:G27"/>
    <mergeCell ref="H27:I27"/>
    <mergeCell ref="K27:L27"/>
    <mergeCell ref="F28:G28"/>
    <mergeCell ref="H28:I28"/>
    <mergeCell ref="K28:L28"/>
    <mergeCell ref="F29:G29"/>
    <mergeCell ref="H29:I29"/>
    <mergeCell ref="K29:L29"/>
    <mergeCell ref="F30:G30"/>
    <mergeCell ref="H30:I30"/>
    <mergeCell ref="K30:L30"/>
    <mergeCell ref="F31:G31"/>
    <mergeCell ref="H31:I31"/>
    <mergeCell ref="K31:L31"/>
    <mergeCell ref="F32:G32"/>
    <mergeCell ref="H32:I32"/>
    <mergeCell ref="K32:L32"/>
    <mergeCell ref="F33:G33"/>
    <mergeCell ref="H33:I33"/>
    <mergeCell ref="K33:L33"/>
    <mergeCell ref="F34:G34"/>
    <mergeCell ref="H34:I34"/>
    <mergeCell ref="K34:L34"/>
    <mergeCell ref="A36:G36"/>
    <mergeCell ref="A38:M38"/>
    <mergeCell ref="A40:B40"/>
    <mergeCell ref="C41:D41"/>
    <mergeCell ref="E41:F41"/>
    <mergeCell ref="G41:J41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view="pageBreakPreview" topLeftCell="A19" zoomScale="91" zoomScaleNormal="100" zoomScaleSheetLayoutView="91" workbookViewId="0">
      <selection activeCell="A42" sqref="A42:H44"/>
    </sheetView>
  </sheetViews>
  <sheetFormatPr defaultColWidth="8.75" defaultRowHeight="15" x14ac:dyDescent="0.15"/>
  <cols>
    <col min="1" max="1" width="5.625" style="9" customWidth="1"/>
    <col min="2" max="2" width="9.625" style="16" customWidth="1"/>
    <col min="3" max="3" width="25.625" style="16" customWidth="1"/>
    <col min="4" max="4" width="5.625" style="16" customWidth="1"/>
    <col min="5" max="5" width="9.625" style="16" customWidth="1"/>
    <col min="6" max="6" width="25.625" style="16" customWidth="1"/>
    <col min="7" max="7" width="1.625" style="16" customWidth="1"/>
    <col min="8" max="8" width="3.375" style="16" customWidth="1"/>
    <col min="9" max="16384" width="8.75" style="16"/>
  </cols>
  <sheetData>
    <row r="1" spans="1:8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</row>
    <row r="2" spans="1:8" ht="9" customHeight="1" x14ac:dyDescent="0.15"/>
    <row r="3" spans="1:8" ht="20.25" customHeight="1" x14ac:dyDescent="0.15">
      <c r="C3" s="120" t="s">
        <v>13</v>
      </c>
      <c r="E3" s="75" t="s">
        <v>501</v>
      </c>
    </row>
    <row r="4" spans="1:8" ht="9" customHeight="1" x14ac:dyDescent="0.15"/>
    <row r="5" spans="1:8" ht="18.75" customHeight="1" x14ac:dyDescent="0.15">
      <c r="B5" s="63"/>
      <c r="C5" s="171" t="s">
        <v>112</v>
      </c>
      <c r="D5" s="222"/>
      <c r="E5" s="64"/>
      <c r="F5" s="66"/>
      <c r="G5" s="66"/>
      <c r="H5" s="66"/>
    </row>
    <row r="6" spans="1:8" ht="18" customHeight="1" x14ac:dyDescent="0.15">
      <c r="B6" s="16" t="s">
        <v>75</v>
      </c>
      <c r="D6" s="49"/>
      <c r="E6" s="223" t="s">
        <v>113</v>
      </c>
      <c r="F6" s="223"/>
      <c r="G6" s="49"/>
      <c r="H6" s="49"/>
    </row>
    <row r="7" spans="1:8" ht="21.75" customHeight="1" x14ac:dyDescent="0.15">
      <c r="A7" s="146" t="s">
        <v>58</v>
      </c>
      <c r="B7" s="146"/>
      <c r="C7" s="15" t="str">
        <f>IF(入力シート!B3="","",INDEX(入力シート!$G$2:$L$100,MATCH(入力シート!$B$3,入力シート!$G$2:$G$100,0),4))</f>
        <v/>
      </c>
      <c r="D7" s="146" t="s">
        <v>5</v>
      </c>
      <c r="E7" s="146"/>
      <c r="F7" s="147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G7" s="148"/>
      <c r="H7" s="149"/>
    </row>
    <row r="8" spans="1:8" ht="21.75" customHeight="1" x14ac:dyDescent="0.15">
      <c r="A8" s="146" t="s">
        <v>376</v>
      </c>
      <c r="B8" s="146"/>
      <c r="C8" s="63" t="s">
        <v>377</v>
      </c>
      <c r="D8" s="15" t="s">
        <v>383</v>
      </c>
      <c r="E8" s="143" t="s">
        <v>393</v>
      </c>
      <c r="F8" s="143"/>
      <c r="G8" s="143"/>
      <c r="H8" s="144"/>
    </row>
    <row r="9" spans="1:8" ht="21.75" customHeight="1" x14ac:dyDescent="0.15">
      <c r="A9" s="146" t="s">
        <v>2</v>
      </c>
      <c r="B9" s="146"/>
      <c r="C9" s="63"/>
      <c r="D9" s="15" t="s">
        <v>383</v>
      </c>
      <c r="E9" s="143" t="s">
        <v>392</v>
      </c>
      <c r="F9" s="143"/>
      <c r="G9" s="143"/>
      <c r="H9" s="144"/>
    </row>
    <row r="10" spans="1:8" ht="21.75" customHeight="1" x14ac:dyDescent="0.15">
      <c r="A10" s="146" t="s">
        <v>378</v>
      </c>
      <c r="B10" s="146"/>
      <c r="C10" s="63"/>
      <c r="D10" s="15" t="s">
        <v>383</v>
      </c>
      <c r="E10" s="143" t="s">
        <v>386</v>
      </c>
      <c r="F10" s="143"/>
      <c r="G10" s="143"/>
      <c r="H10" s="144"/>
    </row>
    <row r="11" spans="1:8" x14ac:dyDescent="0.15">
      <c r="A11" s="15" t="s">
        <v>0</v>
      </c>
      <c r="B11" s="15" t="s">
        <v>1</v>
      </c>
      <c r="C11" s="141" t="s">
        <v>3</v>
      </c>
      <c r="D11" s="141"/>
      <c r="E11" s="15" t="s">
        <v>4</v>
      </c>
      <c r="F11" s="147" t="s">
        <v>12</v>
      </c>
      <c r="G11" s="148"/>
      <c r="H11" s="149"/>
    </row>
    <row r="12" spans="1:8" ht="21" customHeight="1" x14ac:dyDescent="0.15">
      <c r="A12" s="15">
        <v>1</v>
      </c>
      <c r="B12" s="15"/>
      <c r="C12" s="141"/>
      <c r="D12" s="141"/>
      <c r="E12" s="63"/>
      <c r="F12" s="137"/>
      <c r="G12" s="137"/>
      <c r="H12" s="137"/>
    </row>
    <row r="13" spans="1:8" ht="21" customHeight="1" x14ac:dyDescent="0.15">
      <c r="A13" s="15">
        <v>2</v>
      </c>
      <c r="B13" s="15"/>
      <c r="C13" s="141"/>
      <c r="D13" s="141"/>
      <c r="E13" s="63"/>
      <c r="F13" s="137"/>
      <c r="G13" s="137"/>
      <c r="H13" s="137"/>
    </row>
    <row r="14" spans="1:8" ht="21" customHeight="1" x14ac:dyDescent="0.15">
      <c r="A14" s="15">
        <v>3</v>
      </c>
      <c r="B14" s="15"/>
      <c r="C14" s="141"/>
      <c r="D14" s="141"/>
      <c r="E14" s="63"/>
      <c r="F14" s="137"/>
      <c r="G14" s="137"/>
      <c r="H14" s="137"/>
    </row>
    <row r="15" spans="1:8" ht="21" customHeight="1" x14ac:dyDescent="0.15">
      <c r="A15" s="15">
        <v>4</v>
      </c>
      <c r="B15" s="15"/>
      <c r="C15" s="141"/>
      <c r="D15" s="141"/>
      <c r="E15" s="63"/>
      <c r="F15" s="137"/>
      <c r="G15" s="137"/>
      <c r="H15" s="137"/>
    </row>
    <row r="16" spans="1:8" ht="21" customHeight="1" x14ac:dyDescent="0.15">
      <c r="A16" s="15">
        <v>5</v>
      </c>
      <c r="B16" s="15"/>
      <c r="C16" s="141"/>
      <c r="D16" s="141"/>
      <c r="E16" s="63"/>
      <c r="F16" s="137"/>
      <c r="G16" s="137"/>
      <c r="H16" s="137"/>
    </row>
    <row r="17" spans="1:8" ht="21" customHeight="1" x14ac:dyDescent="0.15">
      <c r="A17" s="15">
        <v>6</v>
      </c>
      <c r="B17" s="15"/>
      <c r="C17" s="141"/>
      <c r="D17" s="141"/>
      <c r="E17" s="63"/>
      <c r="F17" s="137"/>
      <c r="G17" s="137"/>
      <c r="H17" s="137"/>
    </row>
    <row r="18" spans="1:8" ht="21" customHeight="1" x14ac:dyDescent="0.15">
      <c r="A18" s="15">
        <v>7</v>
      </c>
      <c r="B18" s="15"/>
      <c r="C18" s="141"/>
      <c r="D18" s="141"/>
      <c r="E18" s="63"/>
      <c r="F18" s="137"/>
      <c r="G18" s="137"/>
      <c r="H18" s="137"/>
    </row>
    <row r="19" spans="1:8" ht="21" customHeight="1" x14ac:dyDescent="0.15">
      <c r="A19" s="15">
        <v>8</v>
      </c>
      <c r="B19" s="15"/>
      <c r="C19" s="141"/>
      <c r="D19" s="141"/>
      <c r="E19" s="63"/>
      <c r="F19" s="137"/>
      <c r="G19" s="137"/>
      <c r="H19" s="137"/>
    </row>
    <row r="20" spans="1:8" ht="21" customHeight="1" x14ac:dyDescent="0.15">
      <c r="A20" s="15">
        <v>9</v>
      </c>
      <c r="B20" s="15"/>
      <c r="C20" s="141"/>
      <c r="D20" s="141"/>
      <c r="E20" s="63"/>
      <c r="F20" s="137"/>
      <c r="G20" s="137"/>
      <c r="H20" s="137"/>
    </row>
    <row r="21" spans="1:8" ht="21" customHeight="1" x14ac:dyDescent="0.15">
      <c r="A21" s="15">
        <v>10</v>
      </c>
      <c r="B21" s="15"/>
      <c r="C21" s="141"/>
      <c r="D21" s="141"/>
      <c r="E21" s="63"/>
      <c r="F21" s="137"/>
      <c r="G21" s="137"/>
      <c r="H21" s="137"/>
    </row>
    <row r="22" spans="1:8" ht="21" customHeight="1" x14ac:dyDescent="0.15">
      <c r="A22" s="15">
        <v>11</v>
      </c>
      <c r="B22" s="15"/>
      <c r="C22" s="141"/>
      <c r="D22" s="141"/>
      <c r="E22" s="63"/>
      <c r="F22" s="137"/>
      <c r="G22" s="137"/>
      <c r="H22" s="137"/>
    </row>
    <row r="23" spans="1:8" ht="21" customHeight="1" x14ac:dyDescent="0.15">
      <c r="A23" s="15">
        <v>12</v>
      </c>
      <c r="B23" s="15"/>
      <c r="C23" s="141"/>
      <c r="D23" s="141"/>
      <c r="E23" s="63"/>
      <c r="F23" s="137"/>
      <c r="G23" s="137"/>
      <c r="H23" s="137"/>
    </row>
    <row r="24" spans="1:8" ht="21" customHeight="1" x14ac:dyDescent="0.15">
      <c r="A24" s="15">
        <v>13</v>
      </c>
      <c r="B24" s="15"/>
      <c r="C24" s="141"/>
      <c r="D24" s="141"/>
      <c r="E24" s="63"/>
      <c r="F24" s="137"/>
      <c r="G24" s="137"/>
      <c r="H24" s="137"/>
    </row>
    <row r="25" spans="1:8" ht="21" customHeight="1" x14ac:dyDescent="0.15">
      <c r="A25" s="15">
        <v>14</v>
      </c>
      <c r="B25" s="15"/>
      <c r="C25" s="141"/>
      <c r="D25" s="141"/>
      <c r="E25" s="63"/>
      <c r="F25" s="137"/>
      <c r="G25" s="137"/>
      <c r="H25" s="137"/>
    </row>
    <row r="26" spans="1:8" ht="21" customHeight="1" x14ac:dyDescent="0.15">
      <c r="A26" s="15">
        <v>15</v>
      </c>
      <c r="B26" s="15"/>
      <c r="C26" s="141"/>
      <c r="D26" s="141"/>
      <c r="E26" s="63"/>
      <c r="F26" s="137"/>
      <c r="G26" s="137"/>
      <c r="H26" s="137"/>
    </row>
    <row r="27" spans="1:8" ht="21" customHeight="1" x14ac:dyDescent="0.15">
      <c r="A27" s="15">
        <v>16</v>
      </c>
      <c r="B27" s="15"/>
      <c r="C27" s="141"/>
      <c r="D27" s="141"/>
      <c r="E27" s="63"/>
      <c r="F27" s="137"/>
      <c r="G27" s="137"/>
      <c r="H27" s="137"/>
    </row>
    <row r="28" spans="1:8" ht="21" customHeight="1" x14ac:dyDescent="0.15">
      <c r="A28" s="15">
        <v>17</v>
      </c>
      <c r="B28" s="15"/>
      <c r="C28" s="141"/>
      <c r="D28" s="141"/>
      <c r="E28" s="63"/>
      <c r="F28" s="137"/>
      <c r="G28" s="137"/>
      <c r="H28" s="137"/>
    </row>
    <row r="29" spans="1:8" ht="21" customHeight="1" x14ac:dyDescent="0.15">
      <c r="A29" s="15">
        <v>18</v>
      </c>
      <c r="B29" s="15"/>
      <c r="C29" s="141"/>
      <c r="D29" s="141"/>
      <c r="E29" s="63"/>
      <c r="F29" s="137"/>
      <c r="G29" s="137"/>
      <c r="H29" s="137"/>
    </row>
    <row r="30" spans="1:8" ht="13.5" customHeight="1" x14ac:dyDescent="0.15">
      <c r="B30" s="9"/>
      <c r="C30" s="9"/>
      <c r="D30" s="9"/>
      <c r="F30" s="220" t="s">
        <v>539</v>
      </c>
      <c r="G30" s="133"/>
      <c r="H30" s="133"/>
    </row>
    <row r="31" spans="1:8" x14ac:dyDescent="0.15">
      <c r="B31" s="16" t="s">
        <v>8</v>
      </c>
      <c r="F31" s="221"/>
      <c r="G31" s="221"/>
      <c r="H31" s="221"/>
    </row>
    <row r="32" spans="1:8" ht="6.75" customHeight="1" x14ac:dyDescent="0.15"/>
    <row r="33" spans="1:8" ht="19.5" customHeight="1" x14ac:dyDescent="0.15">
      <c r="B33" s="63">
        <f>COUNTA(C12:D29)</f>
        <v>0</v>
      </c>
      <c r="C33" s="16" t="s">
        <v>526</v>
      </c>
      <c r="D33" s="138">
        <f>B33*1000</f>
        <v>0</v>
      </c>
      <c r="E33" s="139"/>
      <c r="F33" s="16" t="s">
        <v>9</v>
      </c>
    </row>
    <row r="35" spans="1:8" x14ac:dyDescent="0.15">
      <c r="A35" s="140" t="s">
        <v>77</v>
      </c>
      <c r="B35" s="140"/>
      <c r="C35" s="140"/>
      <c r="D35" s="140"/>
      <c r="E35" s="140"/>
      <c r="F35" s="140"/>
    </row>
    <row r="37" spans="1:8" x14ac:dyDescent="0.15">
      <c r="A37" s="135" t="s">
        <v>492</v>
      </c>
      <c r="B37" s="135"/>
      <c r="C37" s="135"/>
      <c r="D37" s="135"/>
      <c r="E37" s="135"/>
      <c r="F37" s="135"/>
    </row>
    <row r="39" spans="1:8" x14ac:dyDescent="0.15">
      <c r="A39" s="134" t="str">
        <f>"令和"&amp;入力シート!B1&amp;"年"</f>
        <v>令和8年</v>
      </c>
      <c r="B39" s="134"/>
      <c r="C39" s="16" t="s">
        <v>369</v>
      </c>
    </row>
    <row r="40" spans="1:8" ht="18" customHeight="1" x14ac:dyDescent="0.15">
      <c r="A40" s="25"/>
      <c r="B40" s="25"/>
      <c r="C40" s="2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E40" s="9" t="s">
        <v>48</v>
      </c>
      <c r="F40" s="23" t="str">
        <f>IF(入力シート!B4="","",入力シート!B4)</f>
        <v xml:space="preserve"> </v>
      </c>
      <c r="H40" s="15" t="s">
        <v>11</v>
      </c>
    </row>
    <row r="42" spans="1:8" x14ac:dyDescent="0.15">
      <c r="A42" s="135"/>
      <c r="B42" s="135"/>
      <c r="C42" s="135"/>
      <c r="D42" s="135"/>
      <c r="E42" s="135"/>
      <c r="F42" s="135"/>
    </row>
    <row r="43" spans="1:8" x14ac:dyDescent="0.15">
      <c r="A43" s="134"/>
      <c r="B43" s="134"/>
      <c r="D43" s="59"/>
      <c r="E43" s="59"/>
      <c r="F43" s="59"/>
    </row>
    <row r="44" spans="1:8" ht="18" customHeight="1" x14ac:dyDescent="0.15">
      <c r="C44" s="14"/>
      <c r="E44" s="9"/>
      <c r="F44" s="23"/>
      <c r="G44" s="9"/>
      <c r="H44" s="15"/>
    </row>
  </sheetData>
  <mergeCells count="57">
    <mergeCell ref="A42:F42"/>
    <mergeCell ref="A43:B43"/>
    <mergeCell ref="A1:F1"/>
    <mergeCell ref="A7:B7"/>
    <mergeCell ref="D7:E7"/>
    <mergeCell ref="F7:H7"/>
    <mergeCell ref="F14:H14"/>
    <mergeCell ref="C14:D14"/>
    <mergeCell ref="C5:D5"/>
    <mergeCell ref="E6:F6"/>
    <mergeCell ref="A8:B8"/>
    <mergeCell ref="E8:H8"/>
    <mergeCell ref="C11:D11"/>
    <mergeCell ref="F11:H11"/>
    <mergeCell ref="C15:D15"/>
    <mergeCell ref="F15:H15"/>
    <mergeCell ref="F12:H12"/>
    <mergeCell ref="A9:B9"/>
    <mergeCell ref="A10:B10"/>
    <mergeCell ref="E9:H9"/>
    <mergeCell ref="E10:H10"/>
    <mergeCell ref="C12:D12"/>
    <mergeCell ref="C13:D13"/>
    <mergeCell ref="F13:H13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25:D25"/>
    <mergeCell ref="F25:H25"/>
    <mergeCell ref="C26:D26"/>
    <mergeCell ref="F26:H26"/>
    <mergeCell ref="C27:D27"/>
    <mergeCell ref="F27:H27"/>
    <mergeCell ref="A39:B39"/>
    <mergeCell ref="C28:D28"/>
    <mergeCell ref="F28:H28"/>
    <mergeCell ref="A37:F37"/>
    <mergeCell ref="C29:D29"/>
    <mergeCell ref="F29:H29"/>
    <mergeCell ref="D33:E33"/>
    <mergeCell ref="A35:F35"/>
    <mergeCell ref="F30:H31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7ADE-DAF2-4F20-880D-2B673CB662B6}">
  <dimension ref="A1:I41"/>
  <sheetViews>
    <sheetView view="pageBreakPreview" zoomScale="60" zoomScaleNormal="100" workbookViewId="0">
      <selection activeCell="P46" sqref="P46"/>
    </sheetView>
  </sheetViews>
  <sheetFormatPr defaultColWidth="8.75" defaultRowHeight="15" x14ac:dyDescent="0.15"/>
  <cols>
    <col min="1" max="1" width="4.375" style="9" customWidth="1"/>
    <col min="2" max="2" width="7.625" style="16" customWidth="1"/>
    <col min="3" max="3" width="25" style="16" customWidth="1"/>
    <col min="4" max="4" width="6.875" style="16" customWidth="1"/>
    <col min="5" max="5" width="7.625" style="16" customWidth="1"/>
    <col min="6" max="6" width="4.375" style="16" customWidth="1"/>
    <col min="7" max="7" width="22.5" style="16" customWidth="1"/>
    <col min="8" max="8" width="1.625" style="16" customWidth="1"/>
    <col min="9" max="9" width="5.625" style="16" customWidth="1"/>
    <col min="10" max="16384" width="8.75" style="16"/>
  </cols>
  <sheetData>
    <row r="1" spans="1:9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</row>
    <row r="2" spans="1:9" ht="7.5" customHeight="1" x14ac:dyDescent="0.15"/>
    <row r="3" spans="1:9" ht="20.25" customHeight="1" x14ac:dyDescent="0.15">
      <c r="C3" s="120" t="s">
        <v>13</v>
      </c>
      <c r="D3" s="121"/>
      <c r="E3" s="150" t="s">
        <v>358</v>
      </c>
      <c r="F3" s="150"/>
      <c r="G3" s="150"/>
      <c r="H3" s="150"/>
      <c r="I3" s="150"/>
    </row>
    <row r="4" spans="1:9" ht="7.5" customHeight="1" x14ac:dyDescent="0.15"/>
    <row r="5" spans="1:9" ht="18.75" customHeight="1" x14ac:dyDescent="0.15">
      <c r="B5" s="63"/>
      <c r="C5" s="16" t="s">
        <v>112</v>
      </c>
      <c r="E5" s="66"/>
      <c r="F5" s="64"/>
      <c r="G5" s="66"/>
      <c r="H5" s="66"/>
      <c r="I5" s="66"/>
    </row>
    <row r="6" spans="1:9" ht="21" customHeight="1" thickBot="1" x14ac:dyDescent="0.2">
      <c r="B6" s="16" t="s">
        <v>75</v>
      </c>
      <c r="E6" s="49"/>
      <c r="F6" s="135" t="s">
        <v>396</v>
      </c>
      <c r="G6" s="135"/>
      <c r="H6" s="49"/>
      <c r="I6" s="49"/>
    </row>
    <row r="7" spans="1:9" ht="21.75" customHeight="1" x14ac:dyDescent="0.15">
      <c r="A7" s="151" t="s">
        <v>58</v>
      </c>
      <c r="B7" s="152"/>
      <c r="C7" s="224" t="str">
        <f>IF(入力シート!B3="","",INDEX(入力シート!$G$2:$L$100,MATCH(入力シート!$B$3,入力シート!$G$2:$G$100,0),4))</f>
        <v/>
      </c>
      <c r="D7" s="175"/>
      <c r="E7" s="155" t="s">
        <v>355</v>
      </c>
      <c r="F7" s="152"/>
      <c r="G7" s="224"/>
      <c r="H7" s="174"/>
      <c r="I7" s="175"/>
    </row>
    <row r="8" spans="1:9" ht="21.75" customHeight="1" x14ac:dyDescent="0.15">
      <c r="A8" s="160" t="s">
        <v>354</v>
      </c>
      <c r="B8" s="159"/>
      <c r="C8" s="142"/>
      <c r="D8" s="176"/>
      <c r="E8" s="161" t="s">
        <v>357</v>
      </c>
      <c r="F8" s="159"/>
      <c r="G8" s="142"/>
      <c r="H8" s="143"/>
      <c r="I8" s="176"/>
    </row>
    <row r="9" spans="1:9" ht="21.75" customHeight="1" x14ac:dyDescent="0.15">
      <c r="A9" s="157" t="s">
        <v>356</v>
      </c>
      <c r="B9" s="146"/>
      <c r="C9" s="142"/>
      <c r="D9" s="176"/>
      <c r="E9" s="159" t="s">
        <v>55</v>
      </c>
      <c r="F9" s="146"/>
      <c r="G9" s="225"/>
      <c r="H9" s="226"/>
      <c r="I9" s="227"/>
    </row>
    <row r="10" spans="1:9" ht="21.75" customHeight="1" x14ac:dyDescent="0.15">
      <c r="A10" s="162" t="s">
        <v>376</v>
      </c>
      <c r="B10" s="163"/>
      <c r="C10" s="228"/>
      <c r="D10" s="229"/>
      <c r="E10" s="168" t="s">
        <v>376</v>
      </c>
      <c r="F10" s="163"/>
      <c r="G10" s="230"/>
      <c r="H10" s="230"/>
      <c r="I10" s="229"/>
    </row>
    <row r="11" spans="1:9" ht="15" customHeight="1" thickBot="1" x14ac:dyDescent="0.2">
      <c r="A11" s="164"/>
      <c r="B11" s="165"/>
      <c r="C11" s="171" t="s">
        <v>390</v>
      </c>
      <c r="D11" s="172"/>
      <c r="E11" s="169"/>
      <c r="F11" s="165"/>
      <c r="G11" s="173" t="s">
        <v>390</v>
      </c>
      <c r="H11" s="173"/>
      <c r="I11" s="172"/>
    </row>
    <row r="12" spans="1:9" ht="21.75" customHeight="1" x14ac:dyDescent="0.15">
      <c r="A12" s="231" t="s">
        <v>400</v>
      </c>
      <c r="B12" s="232"/>
      <c r="C12" s="83"/>
      <c r="D12" s="104" t="s">
        <v>5</v>
      </c>
      <c r="E12" s="107"/>
      <c r="F12" s="123" t="s">
        <v>383</v>
      </c>
      <c r="G12" s="174" t="s">
        <v>390</v>
      </c>
      <c r="H12" s="174"/>
      <c r="I12" s="175"/>
    </row>
    <row r="13" spans="1:9" ht="21.75" customHeight="1" x14ac:dyDescent="0.15">
      <c r="A13" s="157" t="s">
        <v>2</v>
      </c>
      <c r="B13" s="146"/>
      <c r="C13" s="94"/>
      <c r="D13" s="90" t="s">
        <v>5</v>
      </c>
      <c r="E13" s="122"/>
      <c r="F13" s="60" t="s">
        <v>383</v>
      </c>
      <c r="G13" s="143" t="s">
        <v>391</v>
      </c>
      <c r="H13" s="143"/>
      <c r="I13" s="176"/>
    </row>
    <row r="14" spans="1:9" ht="21.75" customHeight="1" thickBot="1" x14ac:dyDescent="0.2">
      <c r="A14" s="177" t="s">
        <v>6</v>
      </c>
      <c r="B14" s="178"/>
      <c r="C14" s="96"/>
      <c r="D14" s="124" t="s">
        <v>5</v>
      </c>
      <c r="E14" s="109"/>
      <c r="F14" s="125" t="s">
        <v>383</v>
      </c>
      <c r="G14" s="179" t="s">
        <v>386</v>
      </c>
      <c r="H14" s="179"/>
      <c r="I14" s="180"/>
    </row>
    <row r="15" spans="1:9" ht="21.75" customHeight="1" x14ac:dyDescent="0.15">
      <c r="A15" s="118" t="s">
        <v>0</v>
      </c>
      <c r="B15" s="11" t="s">
        <v>1</v>
      </c>
      <c r="C15" s="11" t="s">
        <v>3</v>
      </c>
      <c r="D15" s="119" t="s">
        <v>4</v>
      </c>
      <c r="E15" s="24" t="s">
        <v>1</v>
      </c>
      <c r="F15" s="199" t="s">
        <v>3</v>
      </c>
      <c r="G15" s="212"/>
      <c r="H15" s="136" t="s">
        <v>4</v>
      </c>
      <c r="I15" s="233"/>
    </row>
    <row r="16" spans="1:9" ht="21.75" customHeight="1" x14ac:dyDescent="0.15">
      <c r="A16" s="48">
        <v>1</v>
      </c>
      <c r="B16" s="15"/>
      <c r="C16" s="63"/>
      <c r="D16" s="99"/>
      <c r="E16" s="111"/>
      <c r="F16" s="147"/>
      <c r="G16" s="149"/>
      <c r="H16" s="148"/>
      <c r="I16" s="158"/>
    </row>
    <row r="17" spans="1:9" ht="21.75" customHeight="1" x14ac:dyDescent="0.15">
      <c r="A17" s="48">
        <v>2</v>
      </c>
      <c r="B17" s="15"/>
      <c r="C17" s="63"/>
      <c r="D17" s="99"/>
      <c r="E17" s="111"/>
      <c r="F17" s="147"/>
      <c r="G17" s="149"/>
      <c r="H17" s="148"/>
      <c r="I17" s="158"/>
    </row>
    <row r="18" spans="1:9" ht="21.75" customHeight="1" x14ac:dyDescent="0.15">
      <c r="A18" s="48">
        <v>3</v>
      </c>
      <c r="B18" s="15"/>
      <c r="C18" s="63"/>
      <c r="D18" s="99"/>
      <c r="E18" s="111"/>
      <c r="F18" s="147"/>
      <c r="G18" s="149"/>
      <c r="H18" s="148"/>
      <c r="I18" s="158"/>
    </row>
    <row r="19" spans="1:9" ht="21.75" customHeight="1" x14ac:dyDescent="0.15">
      <c r="A19" s="48">
        <v>4</v>
      </c>
      <c r="B19" s="15"/>
      <c r="C19" s="63"/>
      <c r="D19" s="99"/>
      <c r="E19" s="111"/>
      <c r="F19" s="147"/>
      <c r="G19" s="149"/>
      <c r="H19" s="148"/>
      <c r="I19" s="158"/>
    </row>
    <row r="20" spans="1:9" ht="21.75" customHeight="1" x14ac:dyDescent="0.15">
      <c r="A20" s="48">
        <v>5</v>
      </c>
      <c r="B20" s="15"/>
      <c r="C20" s="63"/>
      <c r="D20" s="99"/>
      <c r="E20" s="111"/>
      <c r="F20" s="147"/>
      <c r="G20" s="149"/>
      <c r="H20" s="148"/>
      <c r="I20" s="158"/>
    </row>
    <row r="21" spans="1:9" ht="21.75" customHeight="1" x14ac:dyDescent="0.15">
      <c r="A21" s="48">
        <v>6</v>
      </c>
      <c r="B21" s="15"/>
      <c r="C21" s="63"/>
      <c r="D21" s="99"/>
      <c r="E21" s="111"/>
      <c r="F21" s="147"/>
      <c r="G21" s="149"/>
      <c r="H21" s="148"/>
      <c r="I21" s="158"/>
    </row>
    <row r="22" spans="1:9" ht="21.75" customHeight="1" x14ac:dyDescent="0.15">
      <c r="A22" s="48">
        <v>7</v>
      </c>
      <c r="B22" s="15"/>
      <c r="C22" s="63"/>
      <c r="D22" s="99"/>
      <c r="E22" s="111"/>
      <c r="F22" s="147"/>
      <c r="G22" s="149"/>
      <c r="H22" s="148"/>
      <c r="I22" s="158"/>
    </row>
    <row r="23" spans="1:9" ht="21.75" customHeight="1" x14ac:dyDescent="0.15">
      <c r="A23" s="48">
        <v>8</v>
      </c>
      <c r="B23" s="15"/>
      <c r="C23" s="63"/>
      <c r="D23" s="99"/>
      <c r="E23" s="111"/>
      <c r="F23" s="147"/>
      <c r="G23" s="149"/>
      <c r="H23" s="148"/>
      <c r="I23" s="158"/>
    </row>
    <row r="24" spans="1:9" ht="21.75" customHeight="1" x14ac:dyDescent="0.15">
      <c r="A24" s="48">
        <v>9</v>
      </c>
      <c r="B24" s="15"/>
      <c r="C24" s="63"/>
      <c r="D24" s="99"/>
      <c r="E24" s="111"/>
      <c r="F24" s="147"/>
      <c r="G24" s="149"/>
      <c r="H24" s="148"/>
      <c r="I24" s="158"/>
    </row>
    <row r="25" spans="1:9" ht="21.75" customHeight="1" x14ac:dyDescent="0.15">
      <c r="A25" s="48">
        <v>10</v>
      </c>
      <c r="B25" s="15"/>
      <c r="C25" s="63"/>
      <c r="D25" s="99"/>
      <c r="E25" s="111"/>
      <c r="F25" s="147"/>
      <c r="G25" s="149"/>
      <c r="H25" s="148"/>
      <c r="I25" s="158"/>
    </row>
    <row r="26" spans="1:9" ht="21.75" customHeight="1" x14ac:dyDescent="0.15">
      <c r="A26" s="48">
        <v>11</v>
      </c>
      <c r="B26" s="15"/>
      <c r="C26" s="63"/>
      <c r="D26" s="99"/>
      <c r="E26" s="111"/>
      <c r="F26" s="147"/>
      <c r="G26" s="149"/>
      <c r="H26" s="148"/>
      <c r="I26" s="158"/>
    </row>
    <row r="27" spans="1:9" ht="21.75" customHeight="1" x14ac:dyDescent="0.15">
      <c r="A27" s="48">
        <v>12</v>
      </c>
      <c r="B27" s="15"/>
      <c r="C27" s="63"/>
      <c r="D27" s="99"/>
      <c r="E27" s="111"/>
      <c r="F27" s="147"/>
      <c r="G27" s="149"/>
      <c r="H27" s="148"/>
      <c r="I27" s="158"/>
    </row>
    <row r="28" spans="1:9" ht="21.75" customHeight="1" x14ac:dyDescent="0.15">
      <c r="A28" s="48">
        <v>13</v>
      </c>
      <c r="B28" s="15"/>
      <c r="C28" s="63"/>
      <c r="D28" s="99"/>
      <c r="E28" s="111"/>
      <c r="F28" s="147"/>
      <c r="G28" s="149"/>
      <c r="H28" s="148"/>
      <c r="I28" s="158"/>
    </row>
    <row r="29" spans="1:9" ht="21.75" customHeight="1" x14ac:dyDescent="0.15">
      <c r="A29" s="48">
        <v>14</v>
      </c>
      <c r="B29" s="15"/>
      <c r="C29" s="63"/>
      <c r="D29" s="99"/>
      <c r="E29" s="111"/>
      <c r="F29" s="147"/>
      <c r="G29" s="149"/>
      <c r="H29" s="148"/>
      <c r="I29" s="158"/>
    </row>
    <row r="30" spans="1:9" ht="21.75" customHeight="1" x14ac:dyDescent="0.15">
      <c r="A30" s="48">
        <v>15</v>
      </c>
      <c r="B30" s="15"/>
      <c r="C30" s="63"/>
      <c r="D30" s="99"/>
      <c r="E30" s="111"/>
      <c r="F30" s="147"/>
      <c r="G30" s="149"/>
      <c r="H30" s="148"/>
      <c r="I30" s="158"/>
    </row>
    <row r="31" spans="1:9" ht="21.75" customHeight="1" x14ac:dyDescent="0.15">
      <c r="A31" s="48">
        <v>16</v>
      </c>
      <c r="B31" s="15"/>
      <c r="C31" s="63"/>
      <c r="D31" s="99"/>
      <c r="E31" s="111"/>
      <c r="F31" s="147"/>
      <c r="G31" s="149"/>
      <c r="H31" s="148"/>
      <c r="I31" s="158"/>
    </row>
    <row r="32" spans="1:9" ht="21.75" customHeight="1" x14ac:dyDescent="0.15">
      <c r="A32" s="48">
        <v>17</v>
      </c>
      <c r="B32" s="15"/>
      <c r="C32" s="63"/>
      <c r="D32" s="99"/>
      <c r="E32" s="111"/>
      <c r="F32" s="147"/>
      <c r="G32" s="149"/>
      <c r="H32" s="148"/>
      <c r="I32" s="158"/>
    </row>
    <row r="33" spans="1:9" ht="21.75" customHeight="1" thickBot="1" x14ac:dyDescent="0.2">
      <c r="A33" s="80">
        <v>18</v>
      </c>
      <c r="B33" s="45"/>
      <c r="C33" s="96"/>
      <c r="D33" s="100"/>
      <c r="E33" s="112"/>
      <c r="F33" s="185"/>
      <c r="G33" s="186"/>
      <c r="H33" s="234"/>
      <c r="I33" s="235"/>
    </row>
    <row r="34" spans="1:9" x14ac:dyDescent="0.15">
      <c r="B34" s="9"/>
      <c r="C34" s="9"/>
      <c r="D34" s="9"/>
      <c r="E34" s="9"/>
      <c r="G34" s="25"/>
      <c r="H34" s="25"/>
      <c r="I34" s="25"/>
    </row>
    <row r="35" spans="1:9" x14ac:dyDescent="0.15">
      <c r="A35" s="140" t="s">
        <v>77</v>
      </c>
      <c r="B35" s="140"/>
      <c r="C35" s="140"/>
      <c r="D35" s="140"/>
      <c r="E35" s="140"/>
      <c r="F35" s="140"/>
      <c r="G35" s="140"/>
    </row>
    <row r="37" spans="1:9" x14ac:dyDescent="0.15">
      <c r="A37" s="135" t="s">
        <v>494</v>
      </c>
      <c r="B37" s="135"/>
      <c r="C37" s="135"/>
      <c r="D37" s="135"/>
      <c r="E37" s="135"/>
      <c r="F37" s="135"/>
      <c r="G37" s="135"/>
      <c r="H37" s="135"/>
      <c r="I37" s="135"/>
    </row>
    <row r="39" spans="1:9" x14ac:dyDescent="0.15">
      <c r="A39" s="134" t="str">
        <f>"令和"&amp;入力シート!B1&amp;"年"</f>
        <v>令和8年</v>
      </c>
      <c r="B39" s="134"/>
      <c r="C39" s="16" t="s">
        <v>368</v>
      </c>
    </row>
    <row r="41" spans="1:9" x14ac:dyDescent="0.15">
      <c r="C41" s="14" t="str">
        <f>IF(入力シート!B3="","",INDEX(入力シート!$G$2:$L$100,MATCH(入力シート!$B$3,入力シート!$G$2:$G$100,0),4))&amp;"中学校体育連盟"</f>
        <v>中学校体育連盟</v>
      </c>
      <c r="D41" s="23"/>
      <c r="E41" s="126"/>
      <c r="F41" s="23" t="s">
        <v>10</v>
      </c>
      <c r="G41" s="23" t="str">
        <f>IF(入力シート!B3="","",INDEX(入力シート!$G$2:$L$100,MATCH(入力シート!$B$3,入力シート!$G$2:$G$100,0),5))</f>
        <v/>
      </c>
      <c r="H41" s="9"/>
      <c r="I41" s="15" t="s">
        <v>11</v>
      </c>
    </row>
  </sheetData>
  <mergeCells count="68">
    <mergeCell ref="A39:B39"/>
    <mergeCell ref="F33:G33"/>
    <mergeCell ref="H33:I33"/>
    <mergeCell ref="A35:G35"/>
    <mergeCell ref="A37:I37"/>
    <mergeCell ref="F30:G30"/>
    <mergeCell ref="H30:I30"/>
    <mergeCell ref="F31:G31"/>
    <mergeCell ref="H31:I31"/>
    <mergeCell ref="F32:G32"/>
    <mergeCell ref="H32:I32"/>
    <mergeCell ref="F27:G27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A12:B12"/>
    <mergeCell ref="G12:I12"/>
    <mergeCell ref="A13:B13"/>
    <mergeCell ref="G13:I13"/>
    <mergeCell ref="A14:B14"/>
    <mergeCell ref="G14:I14"/>
    <mergeCell ref="A10:B11"/>
    <mergeCell ref="C10:D10"/>
    <mergeCell ref="E10:F11"/>
    <mergeCell ref="G10:I10"/>
    <mergeCell ref="C11:D11"/>
    <mergeCell ref="G11:I11"/>
    <mergeCell ref="A8:B8"/>
    <mergeCell ref="C8:D8"/>
    <mergeCell ref="E8:F8"/>
    <mergeCell ref="G8:I8"/>
    <mergeCell ref="A9:B9"/>
    <mergeCell ref="C9:D9"/>
    <mergeCell ref="E9:F9"/>
    <mergeCell ref="G9:I9"/>
    <mergeCell ref="A1:G1"/>
    <mergeCell ref="E3:I3"/>
    <mergeCell ref="F6:G6"/>
    <mergeCell ref="A7:B7"/>
    <mergeCell ref="C7:D7"/>
    <mergeCell ref="E7:F7"/>
    <mergeCell ref="G7:I7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9B16-2A06-49A8-A3C6-68FE35B9A6BB}">
  <dimension ref="A1:Q41"/>
  <sheetViews>
    <sheetView view="pageBreakPreview" zoomScale="60" zoomScaleNormal="100" workbookViewId="0">
      <selection activeCell="S42" sqref="S42"/>
    </sheetView>
  </sheetViews>
  <sheetFormatPr defaultColWidth="8.75" defaultRowHeight="15" x14ac:dyDescent="0.15"/>
  <cols>
    <col min="1" max="1" width="4.5" style="9" customWidth="1"/>
    <col min="2" max="2" width="6.75" style="16" customWidth="1"/>
    <col min="3" max="3" width="15.75" style="16" customWidth="1"/>
    <col min="4" max="4" width="6.875" style="16" customWidth="1"/>
    <col min="5" max="5" width="7.625" style="16" customWidth="1"/>
    <col min="6" max="6" width="3.75" style="16" customWidth="1"/>
    <col min="7" max="7" width="12.25" style="16" customWidth="1"/>
    <col min="8" max="8" width="2.375" style="16" customWidth="1"/>
    <col min="9" max="9" width="4.375" style="16" customWidth="1"/>
    <col min="10" max="10" width="7.5" style="16" customWidth="1"/>
    <col min="11" max="11" width="4.5" style="16" customWidth="1"/>
    <col min="12" max="12" width="11.5" style="16" customWidth="1"/>
    <col min="13" max="13" width="5.875" style="16" customWidth="1"/>
    <col min="14" max="16384" width="8.75" style="16"/>
  </cols>
  <sheetData>
    <row r="1" spans="1:13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7.5" customHeight="1" x14ac:dyDescent="0.15"/>
    <row r="3" spans="1:13" ht="22.5" customHeight="1" x14ac:dyDescent="0.15">
      <c r="B3" s="207" t="s">
        <v>13</v>
      </c>
      <c r="C3" s="208"/>
      <c r="D3" s="29"/>
      <c r="E3" s="150" t="s">
        <v>441</v>
      </c>
      <c r="F3" s="150"/>
      <c r="G3" s="150"/>
      <c r="H3" s="150"/>
      <c r="I3" s="150"/>
      <c r="J3" s="150"/>
    </row>
    <row r="4" spans="1:13" ht="4.5" customHeight="1" x14ac:dyDescent="0.15">
      <c r="C4" s="29"/>
      <c r="D4" s="29"/>
      <c r="F4" s="75"/>
    </row>
    <row r="5" spans="1:13" ht="18.75" x14ac:dyDescent="0.15">
      <c r="B5" s="63"/>
      <c r="C5" s="16" t="s">
        <v>527</v>
      </c>
      <c r="E5" s="49"/>
      <c r="F5" s="64"/>
    </row>
    <row r="6" spans="1:13" x14ac:dyDescent="0.15">
      <c r="B6" s="16" t="s">
        <v>75</v>
      </c>
      <c r="F6" s="16" t="s">
        <v>114</v>
      </c>
      <c r="G6" s="103"/>
    </row>
    <row r="7" spans="1:13" ht="6.75" customHeight="1" thickBot="1" x14ac:dyDescent="0.2"/>
    <row r="8" spans="1:13" ht="21.7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155" t="s">
        <v>355</v>
      </c>
      <c r="F8" s="152"/>
      <c r="G8" s="189"/>
      <c r="H8" s="189"/>
      <c r="I8" s="189"/>
      <c r="J8" s="189"/>
      <c r="K8" s="189"/>
      <c r="L8" s="189"/>
      <c r="M8" s="190"/>
    </row>
    <row r="9" spans="1:13" ht="21.7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99"/>
      <c r="H9" s="136"/>
      <c r="I9" s="136"/>
      <c r="J9" s="141" t="s">
        <v>442</v>
      </c>
      <c r="K9" s="141"/>
      <c r="L9" s="141"/>
      <c r="M9" s="181"/>
    </row>
    <row r="10" spans="1:13" ht="21.75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70"/>
      <c r="H10" s="170"/>
      <c r="I10" s="170"/>
      <c r="J10" s="141" t="s">
        <v>443</v>
      </c>
      <c r="K10" s="141"/>
      <c r="L10" s="197"/>
      <c r="M10" s="198"/>
    </row>
    <row r="11" spans="1:13" ht="21.7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209"/>
      <c r="J11" s="149" t="s">
        <v>451</v>
      </c>
      <c r="K11" s="147"/>
      <c r="L11" s="166"/>
      <c r="M11" s="167"/>
    </row>
    <row r="12" spans="1:13" ht="15" customHeight="1" thickBot="1" x14ac:dyDescent="0.2">
      <c r="A12" s="200"/>
      <c r="B12" s="201"/>
      <c r="C12" s="202" t="s">
        <v>390</v>
      </c>
      <c r="D12" s="203"/>
      <c r="E12" s="210"/>
      <c r="F12" s="210"/>
      <c r="G12" s="202" t="s">
        <v>390</v>
      </c>
      <c r="H12" s="211"/>
      <c r="I12" s="211"/>
      <c r="J12" s="183"/>
      <c r="K12" s="183"/>
      <c r="L12" s="187" t="s">
        <v>444</v>
      </c>
      <c r="M12" s="188"/>
    </row>
    <row r="13" spans="1:13" ht="21.75" customHeight="1" x14ac:dyDescent="0.15">
      <c r="A13" s="236" t="s">
        <v>453</v>
      </c>
      <c r="B13" s="237"/>
      <c r="C13" s="83"/>
      <c r="D13" s="92" t="s">
        <v>5</v>
      </c>
      <c r="E13" s="153"/>
      <c r="F13" s="204"/>
      <c r="G13" s="93" t="s">
        <v>447</v>
      </c>
      <c r="H13" s="191" t="s">
        <v>445</v>
      </c>
      <c r="I13" s="191"/>
      <c r="J13" s="191"/>
      <c r="K13" s="191"/>
      <c r="L13" s="191"/>
      <c r="M13" s="192"/>
    </row>
    <row r="14" spans="1:13" ht="21.75" customHeight="1" x14ac:dyDescent="0.15">
      <c r="A14" s="157" t="s">
        <v>2</v>
      </c>
      <c r="B14" s="146"/>
      <c r="C14" s="94"/>
      <c r="D14" s="91" t="s">
        <v>5</v>
      </c>
      <c r="E14" s="142"/>
      <c r="F14" s="144"/>
      <c r="G14" s="95" t="s">
        <v>447</v>
      </c>
      <c r="H14" s="193" t="s">
        <v>445</v>
      </c>
      <c r="I14" s="193"/>
      <c r="J14" s="193"/>
      <c r="K14" s="193"/>
      <c r="L14" s="193"/>
      <c r="M14" s="194"/>
    </row>
    <row r="15" spans="1:13" ht="21.75" customHeight="1" thickBot="1" x14ac:dyDescent="0.2">
      <c r="A15" s="177" t="s">
        <v>6</v>
      </c>
      <c r="B15" s="178"/>
      <c r="C15" s="96"/>
      <c r="D15" s="102" t="s">
        <v>5</v>
      </c>
      <c r="E15" s="205"/>
      <c r="F15" s="206"/>
      <c r="G15" s="117" t="s">
        <v>447</v>
      </c>
      <c r="H15" s="195" t="s">
        <v>446</v>
      </c>
      <c r="I15" s="195"/>
      <c r="J15" s="195"/>
      <c r="K15" s="195"/>
      <c r="L15" s="195"/>
      <c r="M15" s="196"/>
    </row>
    <row r="16" spans="1:13" ht="21.75" customHeight="1" x14ac:dyDescent="0.15">
      <c r="A16" s="118" t="s">
        <v>0</v>
      </c>
      <c r="B16" s="11" t="s">
        <v>1</v>
      </c>
      <c r="C16" s="11" t="s">
        <v>3</v>
      </c>
      <c r="D16" s="119" t="s">
        <v>4</v>
      </c>
      <c r="E16" s="46" t="s">
        <v>1</v>
      </c>
      <c r="F16" s="189" t="s">
        <v>3</v>
      </c>
      <c r="G16" s="189"/>
      <c r="H16" s="189" t="s">
        <v>4</v>
      </c>
      <c r="I16" s="190"/>
      <c r="J16" s="46" t="s">
        <v>448</v>
      </c>
      <c r="K16" s="189" t="s">
        <v>449</v>
      </c>
      <c r="L16" s="189"/>
      <c r="M16" s="79" t="s">
        <v>450</v>
      </c>
    </row>
    <row r="17" spans="1:13" ht="26.25" customHeight="1" x14ac:dyDescent="0.15">
      <c r="A17" s="48">
        <v>1</v>
      </c>
      <c r="B17" s="15"/>
      <c r="C17" s="15"/>
      <c r="D17" s="44"/>
      <c r="E17" s="84"/>
      <c r="F17" s="141"/>
      <c r="G17" s="141"/>
      <c r="H17" s="141"/>
      <c r="I17" s="181"/>
      <c r="J17" s="84"/>
      <c r="K17" s="147"/>
      <c r="L17" s="149"/>
      <c r="M17" s="99"/>
    </row>
    <row r="18" spans="1:13" ht="26.45" customHeight="1" x14ac:dyDescent="0.15">
      <c r="A18" s="48">
        <v>2</v>
      </c>
      <c r="B18" s="15"/>
      <c r="C18" s="63"/>
      <c r="D18" s="99"/>
      <c r="E18" s="84"/>
      <c r="F18" s="141"/>
      <c r="G18" s="141"/>
      <c r="H18" s="141"/>
      <c r="I18" s="181"/>
      <c r="J18" s="84"/>
      <c r="K18" s="147"/>
      <c r="L18" s="149"/>
      <c r="M18" s="99"/>
    </row>
    <row r="19" spans="1:13" ht="26.45" customHeight="1" x14ac:dyDescent="0.15">
      <c r="A19" s="48">
        <v>3</v>
      </c>
      <c r="B19" s="15"/>
      <c r="C19" s="63"/>
      <c r="D19" s="99"/>
      <c r="E19" s="84"/>
      <c r="F19" s="141"/>
      <c r="G19" s="141"/>
      <c r="H19" s="141"/>
      <c r="I19" s="181"/>
      <c r="J19" s="84"/>
      <c r="K19" s="147"/>
      <c r="L19" s="149"/>
      <c r="M19" s="99"/>
    </row>
    <row r="20" spans="1:13" ht="26.45" customHeight="1" x14ac:dyDescent="0.15">
      <c r="A20" s="48">
        <v>4</v>
      </c>
      <c r="B20" s="15"/>
      <c r="C20" s="63"/>
      <c r="D20" s="99"/>
      <c r="E20" s="84"/>
      <c r="F20" s="141"/>
      <c r="G20" s="141"/>
      <c r="H20" s="141"/>
      <c r="I20" s="181"/>
      <c r="J20" s="84"/>
      <c r="K20" s="147"/>
      <c r="L20" s="149"/>
      <c r="M20" s="99"/>
    </row>
    <row r="21" spans="1:13" ht="26.45" customHeight="1" x14ac:dyDescent="0.15">
      <c r="A21" s="48">
        <v>5</v>
      </c>
      <c r="B21" s="15"/>
      <c r="C21" s="63"/>
      <c r="D21" s="99"/>
      <c r="E21" s="84"/>
      <c r="F21" s="141"/>
      <c r="G21" s="141"/>
      <c r="H21" s="141"/>
      <c r="I21" s="181"/>
      <c r="J21" s="84"/>
      <c r="K21" s="147"/>
      <c r="L21" s="149"/>
      <c r="M21" s="99"/>
    </row>
    <row r="22" spans="1:13" ht="26.45" customHeight="1" x14ac:dyDescent="0.15">
      <c r="A22" s="48">
        <v>6</v>
      </c>
      <c r="B22" s="15"/>
      <c r="C22" s="63"/>
      <c r="D22" s="99"/>
      <c r="E22" s="84"/>
      <c r="F22" s="141"/>
      <c r="G22" s="141"/>
      <c r="H22" s="141"/>
      <c r="I22" s="181"/>
      <c r="J22" s="84"/>
      <c r="K22" s="147"/>
      <c r="L22" s="149"/>
      <c r="M22" s="99"/>
    </row>
    <row r="23" spans="1:13" ht="26.45" customHeight="1" x14ac:dyDescent="0.15">
      <c r="A23" s="48">
        <v>7</v>
      </c>
      <c r="B23" s="15"/>
      <c r="C23" s="63"/>
      <c r="D23" s="99"/>
      <c r="E23" s="84"/>
      <c r="F23" s="141"/>
      <c r="G23" s="141"/>
      <c r="H23" s="141"/>
      <c r="I23" s="181"/>
      <c r="J23" s="84"/>
      <c r="K23" s="147"/>
      <c r="L23" s="149"/>
      <c r="M23" s="99"/>
    </row>
    <row r="24" spans="1:13" ht="26.45" customHeight="1" x14ac:dyDescent="0.15">
      <c r="A24" s="48">
        <v>8</v>
      </c>
      <c r="B24" s="15"/>
      <c r="C24" s="63"/>
      <c r="D24" s="99"/>
      <c r="E24" s="84"/>
      <c r="F24" s="141"/>
      <c r="G24" s="141"/>
      <c r="H24" s="141"/>
      <c r="I24" s="181"/>
      <c r="J24" s="84"/>
      <c r="K24" s="147"/>
      <c r="L24" s="149"/>
      <c r="M24" s="99"/>
    </row>
    <row r="25" spans="1:13" ht="26.45" customHeight="1" x14ac:dyDescent="0.15">
      <c r="A25" s="48">
        <v>9</v>
      </c>
      <c r="B25" s="15"/>
      <c r="C25" s="63"/>
      <c r="D25" s="99"/>
      <c r="E25" s="84"/>
      <c r="F25" s="141"/>
      <c r="G25" s="141"/>
      <c r="H25" s="141"/>
      <c r="I25" s="181"/>
      <c r="J25" s="84"/>
      <c r="K25" s="147"/>
      <c r="L25" s="149"/>
      <c r="M25" s="99"/>
    </row>
    <row r="26" spans="1:13" ht="26.45" customHeight="1" x14ac:dyDescent="0.15">
      <c r="A26" s="48">
        <v>10</v>
      </c>
      <c r="B26" s="15"/>
      <c r="C26" s="63"/>
      <c r="D26" s="99"/>
      <c r="E26" s="84"/>
      <c r="F26" s="141"/>
      <c r="G26" s="141"/>
      <c r="H26" s="141"/>
      <c r="I26" s="181"/>
      <c r="J26" s="84"/>
      <c r="K26" s="147"/>
      <c r="L26" s="149"/>
      <c r="M26" s="99"/>
    </row>
    <row r="27" spans="1:13" ht="26.45" customHeight="1" x14ac:dyDescent="0.15">
      <c r="A27" s="48">
        <v>11</v>
      </c>
      <c r="B27" s="15"/>
      <c r="C27" s="63"/>
      <c r="D27" s="99"/>
      <c r="E27" s="84"/>
      <c r="F27" s="141"/>
      <c r="G27" s="141"/>
      <c r="H27" s="141"/>
      <c r="I27" s="181"/>
      <c r="J27" s="84"/>
      <c r="K27" s="147"/>
      <c r="L27" s="149"/>
      <c r="M27" s="99"/>
    </row>
    <row r="28" spans="1:13" ht="26.45" customHeight="1" x14ac:dyDescent="0.15">
      <c r="A28" s="48">
        <v>12</v>
      </c>
      <c r="B28" s="15"/>
      <c r="C28" s="63"/>
      <c r="D28" s="99"/>
      <c r="E28" s="84"/>
      <c r="F28" s="141"/>
      <c r="G28" s="141"/>
      <c r="H28" s="141"/>
      <c r="I28" s="181"/>
      <c r="J28" s="84"/>
      <c r="K28" s="147"/>
      <c r="L28" s="149"/>
      <c r="M28" s="99"/>
    </row>
    <row r="29" spans="1:13" ht="26.45" customHeight="1" x14ac:dyDescent="0.15">
      <c r="A29" s="48">
        <v>13</v>
      </c>
      <c r="B29" s="15"/>
      <c r="C29" s="63"/>
      <c r="D29" s="99"/>
      <c r="E29" s="84"/>
      <c r="F29" s="141"/>
      <c r="G29" s="141"/>
      <c r="H29" s="141"/>
      <c r="I29" s="181"/>
      <c r="J29" s="84"/>
      <c r="K29" s="147"/>
      <c r="L29" s="149"/>
      <c r="M29" s="99"/>
    </row>
    <row r="30" spans="1:13" ht="26.45" customHeight="1" x14ac:dyDescent="0.15">
      <c r="A30" s="48">
        <v>14</v>
      </c>
      <c r="B30" s="15"/>
      <c r="C30" s="63"/>
      <c r="D30" s="99"/>
      <c r="E30" s="84"/>
      <c r="F30" s="141"/>
      <c r="G30" s="141"/>
      <c r="H30" s="141"/>
      <c r="I30" s="181"/>
      <c r="J30" s="84"/>
      <c r="K30" s="147"/>
      <c r="L30" s="149"/>
      <c r="M30" s="99"/>
    </row>
    <row r="31" spans="1:13" ht="26.45" customHeight="1" x14ac:dyDescent="0.15">
      <c r="A31" s="48">
        <v>15</v>
      </c>
      <c r="B31" s="15"/>
      <c r="C31" s="63"/>
      <c r="D31" s="99"/>
      <c r="E31" s="84"/>
      <c r="F31" s="141"/>
      <c r="G31" s="141"/>
      <c r="H31" s="141"/>
      <c r="I31" s="181"/>
      <c r="J31" s="84"/>
      <c r="K31" s="147"/>
      <c r="L31" s="149"/>
      <c r="M31" s="99"/>
    </row>
    <row r="32" spans="1:13" ht="26.45" customHeight="1" x14ac:dyDescent="0.15">
      <c r="A32" s="48">
        <v>16</v>
      </c>
      <c r="B32" s="15"/>
      <c r="C32" s="63"/>
      <c r="D32" s="99"/>
      <c r="E32" s="84"/>
      <c r="F32" s="141"/>
      <c r="G32" s="141"/>
      <c r="H32" s="141"/>
      <c r="I32" s="181"/>
      <c r="J32" s="84"/>
      <c r="K32" s="147"/>
      <c r="L32" s="149"/>
      <c r="M32" s="99"/>
    </row>
    <row r="33" spans="1:17" ht="26.45" customHeight="1" x14ac:dyDescent="0.15">
      <c r="A33" s="48">
        <v>17</v>
      </c>
      <c r="B33" s="15"/>
      <c r="C33" s="63"/>
      <c r="D33" s="99"/>
      <c r="E33" s="84"/>
      <c r="F33" s="141"/>
      <c r="G33" s="141"/>
      <c r="H33" s="141"/>
      <c r="I33" s="181"/>
      <c r="J33" s="84"/>
      <c r="K33" s="147"/>
      <c r="L33" s="149"/>
      <c r="M33" s="99"/>
    </row>
    <row r="34" spans="1:17" ht="26.45" customHeight="1" thickBot="1" x14ac:dyDescent="0.2">
      <c r="A34" s="80">
        <v>18</v>
      </c>
      <c r="B34" s="45"/>
      <c r="C34" s="96"/>
      <c r="D34" s="100"/>
      <c r="E34" s="101"/>
      <c r="F34" s="183"/>
      <c r="G34" s="183"/>
      <c r="H34" s="183"/>
      <c r="I34" s="184"/>
      <c r="J34" s="101"/>
      <c r="K34" s="185"/>
      <c r="L34" s="186"/>
      <c r="M34" s="100"/>
    </row>
    <row r="35" spans="1:17" ht="6" customHeight="1" x14ac:dyDescent="0.15"/>
    <row r="36" spans="1:17" x14ac:dyDescent="0.15">
      <c r="A36" s="140" t="s">
        <v>76</v>
      </c>
      <c r="B36" s="140"/>
      <c r="C36" s="140"/>
      <c r="D36" s="140"/>
      <c r="E36" s="140"/>
      <c r="F36" s="140"/>
      <c r="G36" s="140"/>
    </row>
    <row r="37" spans="1:17" ht="7.5" customHeight="1" x14ac:dyDescent="0.15"/>
    <row r="38" spans="1:17" x14ac:dyDescent="0.15">
      <c r="A38" s="135" t="s">
        <v>494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49"/>
      <c r="O38" s="49"/>
      <c r="P38" s="49"/>
      <c r="Q38" s="49"/>
    </row>
    <row r="39" spans="1:17" ht="8.25" customHeight="1" x14ac:dyDescent="0.15"/>
    <row r="40" spans="1:17" x14ac:dyDescent="0.15">
      <c r="A40" s="134" t="str">
        <f>"令和"&amp;入力シート!B1&amp;"年"</f>
        <v>令和8年</v>
      </c>
      <c r="B40" s="134"/>
      <c r="C40" s="16" t="s">
        <v>369</v>
      </c>
    </row>
    <row r="41" spans="1:17" x14ac:dyDescent="0.15">
      <c r="B41" s="25"/>
      <c r="C41" s="182" t="str">
        <f>IF(入力シート!B3="","",INDEX(入力シート!$G$2:$L$100,MATCH(入力シート!$B$3,入力シート!$G$2:$G$100,0),4))&amp;"中学校体育連盟"</f>
        <v>中学校体育連盟</v>
      </c>
      <c r="D41" s="182"/>
      <c r="E41" s="213" t="s">
        <v>10</v>
      </c>
      <c r="F41" s="213"/>
      <c r="G41" s="136" t="str">
        <f>IF(入力シート!B3="","",INDEX(入力シート!$G$2:$L$100,MATCH(入力シート!$B$3,入力シート!$G$2:$G$100,0),5))</f>
        <v/>
      </c>
      <c r="H41" s="136"/>
      <c r="I41" s="136"/>
      <c r="J41" s="212"/>
      <c r="K41" s="15" t="s">
        <v>452</v>
      </c>
    </row>
  </sheetData>
  <mergeCells count="100">
    <mergeCell ref="A1:M1"/>
    <mergeCell ref="L9:M9"/>
    <mergeCell ref="B3:C3"/>
    <mergeCell ref="A8:B8"/>
    <mergeCell ref="C8:D8"/>
    <mergeCell ref="E8:F8"/>
    <mergeCell ref="G8:M8"/>
    <mergeCell ref="A9:B9"/>
    <mergeCell ref="C9:D9"/>
    <mergeCell ref="E9:F9"/>
    <mergeCell ref="G9:I9"/>
    <mergeCell ref="J9:K9"/>
    <mergeCell ref="E3:J3"/>
    <mergeCell ref="L11:M11"/>
    <mergeCell ref="C12:D12"/>
    <mergeCell ref="G12:I12"/>
    <mergeCell ref="L12:M12"/>
    <mergeCell ref="A10:B10"/>
    <mergeCell ref="C10:D10"/>
    <mergeCell ref="E10:F10"/>
    <mergeCell ref="G10:I10"/>
    <mergeCell ref="J10:K10"/>
    <mergeCell ref="L10:M10"/>
    <mergeCell ref="A11:B12"/>
    <mergeCell ref="C11:D11"/>
    <mergeCell ref="E11:F12"/>
    <mergeCell ref="G11:I11"/>
    <mergeCell ref="J11:K12"/>
    <mergeCell ref="A13:B13"/>
    <mergeCell ref="E13:F13"/>
    <mergeCell ref="H13:M13"/>
    <mergeCell ref="A14:B14"/>
    <mergeCell ref="E14:F14"/>
    <mergeCell ref="H14:M14"/>
    <mergeCell ref="A15:B15"/>
    <mergeCell ref="E15:F15"/>
    <mergeCell ref="H15:M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F25:G25"/>
    <mergeCell ref="H25:I25"/>
    <mergeCell ref="K25:L25"/>
    <mergeCell ref="F26:G26"/>
    <mergeCell ref="H26:I26"/>
    <mergeCell ref="K26:L26"/>
    <mergeCell ref="F27:G27"/>
    <mergeCell ref="H27:I27"/>
    <mergeCell ref="K27:L27"/>
    <mergeCell ref="F28:G28"/>
    <mergeCell ref="H28:I28"/>
    <mergeCell ref="K28:L28"/>
    <mergeCell ref="F29:G29"/>
    <mergeCell ref="H29:I29"/>
    <mergeCell ref="K29:L29"/>
    <mergeCell ref="F30:G30"/>
    <mergeCell ref="H30:I30"/>
    <mergeCell ref="K30:L30"/>
    <mergeCell ref="F31:G31"/>
    <mergeCell ref="H31:I31"/>
    <mergeCell ref="K31:L31"/>
    <mergeCell ref="F32:G32"/>
    <mergeCell ref="H32:I32"/>
    <mergeCell ref="K32:L32"/>
    <mergeCell ref="F33:G33"/>
    <mergeCell ref="H33:I33"/>
    <mergeCell ref="K33:L33"/>
    <mergeCell ref="F34:G34"/>
    <mergeCell ref="H34:I34"/>
    <mergeCell ref="K34:L34"/>
    <mergeCell ref="A36:G36"/>
    <mergeCell ref="A38:M38"/>
    <mergeCell ref="A40:B40"/>
    <mergeCell ref="C41:D41"/>
    <mergeCell ref="E41:F41"/>
    <mergeCell ref="G41:J41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BEC6-9055-4FF4-ACC0-C80A396CA566}">
  <dimension ref="A1:Q41"/>
  <sheetViews>
    <sheetView view="pageBreakPreview" zoomScale="60" zoomScaleNormal="100" workbookViewId="0">
      <selection activeCell="S22" sqref="S22"/>
    </sheetView>
  </sheetViews>
  <sheetFormatPr defaultColWidth="8.75" defaultRowHeight="15" x14ac:dyDescent="0.15"/>
  <cols>
    <col min="1" max="1" width="4.5" style="9" customWidth="1"/>
    <col min="2" max="2" width="6.75" style="16" customWidth="1"/>
    <col min="3" max="3" width="15.75" style="16" customWidth="1"/>
    <col min="4" max="4" width="6.875" style="16" customWidth="1"/>
    <col min="5" max="5" width="7.625" style="16" customWidth="1"/>
    <col min="6" max="6" width="3.75" style="16" customWidth="1"/>
    <col min="7" max="7" width="12.25" style="16" customWidth="1"/>
    <col min="8" max="8" width="2.375" style="16" customWidth="1"/>
    <col min="9" max="9" width="4.375" style="16" customWidth="1"/>
    <col min="10" max="10" width="7.5" style="16" customWidth="1"/>
    <col min="11" max="11" width="4.5" style="16" customWidth="1"/>
    <col min="12" max="12" width="11.5" style="16" customWidth="1"/>
    <col min="13" max="13" width="5.875" style="16" customWidth="1"/>
    <col min="14" max="16384" width="8.75" style="16"/>
  </cols>
  <sheetData>
    <row r="1" spans="1:13" ht="18.75" x14ac:dyDescent="0.15">
      <c r="A1" s="145" t="str">
        <f>"令和"&amp;入力シート!B1&amp;"年度　第"&amp;入力シート!B2&amp;"回　　佐賀県中学校総合体育大会"</f>
        <v>令和8年度　第63回　　佐賀県中学校総合体育大会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7.5" customHeight="1" x14ac:dyDescent="0.15"/>
    <row r="3" spans="1:13" ht="22.5" customHeight="1" x14ac:dyDescent="0.15">
      <c r="B3" s="207" t="s">
        <v>13</v>
      </c>
      <c r="C3" s="208"/>
      <c r="D3" s="29"/>
      <c r="E3" s="215" t="s">
        <v>502</v>
      </c>
      <c r="F3" s="215"/>
      <c r="G3" s="215"/>
      <c r="H3" s="215"/>
      <c r="I3" s="215"/>
      <c r="J3" s="215"/>
      <c r="K3" s="40"/>
      <c r="L3" s="40"/>
      <c r="M3" s="40"/>
    </row>
    <row r="4" spans="1:13" ht="4.5" customHeight="1" x14ac:dyDescent="0.15">
      <c r="C4" s="29"/>
      <c r="D4" s="29"/>
      <c r="E4" s="40"/>
      <c r="F4" s="86"/>
      <c r="G4" s="40"/>
      <c r="H4" s="40"/>
      <c r="I4" s="40"/>
      <c r="J4" s="40"/>
      <c r="K4" s="40"/>
      <c r="L4" s="40"/>
      <c r="M4" s="40"/>
    </row>
    <row r="5" spans="1:13" ht="18.75" x14ac:dyDescent="0.15">
      <c r="B5" s="63"/>
      <c r="C5" s="16" t="s">
        <v>527</v>
      </c>
      <c r="E5" s="87"/>
      <c r="F5" s="88"/>
      <c r="G5" s="40"/>
      <c r="H5" s="40"/>
      <c r="I5" s="40"/>
      <c r="J5" s="40"/>
      <c r="K5" s="40"/>
      <c r="L5" s="40"/>
      <c r="M5" s="40"/>
    </row>
    <row r="6" spans="1:13" x14ac:dyDescent="0.15">
      <c r="B6" s="16" t="s">
        <v>75</v>
      </c>
      <c r="E6" s="40"/>
      <c r="F6" s="40" t="s">
        <v>114</v>
      </c>
      <c r="G6" s="89"/>
      <c r="H6" s="40"/>
      <c r="I6" s="40"/>
      <c r="J6" s="40"/>
      <c r="K6" s="40"/>
      <c r="L6" s="40"/>
      <c r="M6" s="40"/>
    </row>
    <row r="7" spans="1:13" ht="6.75" customHeight="1" thickBot="1" x14ac:dyDescent="0.2">
      <c r="E7" s="40"/>
      <c r="F7" s="40"/>
      <c r="G7" s="40"/>
      <c r="H7" s="40"/>
      <c r="I7" s="40"/>
      <c r="J7" s="40"/>
      <c r="K7" s="40"/>
      <c r="L7" s="40"/>
      <c r="M7" s="40"/>
    </row>
    <row r="8" spans="1:13" ht="21.75" customHeight="1" x14ac:dyDescent="0.15">
      <c r="A8" s="151" t="s">
        <v>58</v>
      </c>
      <c r="B8" s="152"/>
      <c r="C8" s="153" t="str">
        <f>IF(入力シート!B3="","",INDEX(入力シート!$G$2:$L$100,MATCH(入力シート!$B$3,入力シート!$G$2:$G$100,0),4))</f>
        <v/>
      </c>
      <c r="D8" s="154"/>
      <c r="E8" s="216" t="s">
        <v>463</v>
      </c>
      <c r="F8" s="217"/>
      <c r="G8" s="218"/>
      <c r="H8" s="218"/>
      <c r="I8" s="218"/>
      <c r="J8" s="218"/>
      <c r="K8" s="218"/>
      <c r="L8" s="218"/>
      <c r="M8" s="219"/>
    </row>
    <row r="9" spans="1:13" ht="21.75" customHeight="1" x14ac:dyDescent="0.15">
      <c r="A9" s="157" t="s">
        <v>354</v>
      </c>
      <c r="B9" s="146"/>
      <c r="C9" s="147"/>
      <c r="D9" s="158"/>
      <c r="E9" s="159" t="s">
        <v>357</v>
      </c>
      <c r="F9" s="146"/>
      <c r="G9" s="199"/>
      <c r="H9" s="136"/>
      <c r="I9" s="136"/>
      <c r="J9" s="141" t="s">
        <v>442</v>
      </c>
      <c r="K9" s="141"/>
      <c r="L9" s="141"/>
      <c r="M9" s="181"/>
    </row>
    <row r="10" spans="1:13" ht="21.75" customHeight="1" x14ac:dyDescent="0.15">
      <c r="A10" s="160" t="s">
        <v>20</v>
      </c>
      <c r="B10" s="159"/>
      <c r="C10" s="147"/>
      <c r="D10" s="158"/>
      <c r="E10" s="161" t="s">
        <v>20</v>
      </c>
      <c r="F10" s="159"/>
      <c r="G10" s="170"/>
      <c r="H10" s="170"/>
      <c r="I10" s="170"/>
      <c r="J10" s="141" t="s">
        <v>20</v>
      </c>
      <c r="K10" s="141"/>
      <c r="L10" s="197"/>
      <c r="M10" s="198"/>
    </row>
    <row r="11" spans="1:13" ht="21.75" customHeight="1" x14ac:dyDescent="0.15">
      <c r="A11" s="162" t="s">
        <v>376</v>
      </c>
      <c r="B11" s="163"/>
      <c r="C11" s="166"/>
      <c r="D11" s="167"/>
      <c r="E11" s="168" t="s">
        <v>376</v>
      </c>
      <c r="F11" s="168"/>
      <c r="G11" s="166"/>
      <c r="H11" s="170"/>
      <c r="I11" s="209"/>
      <c r="J11" s="149" t="s">
        <v>376</v>
      </c>
      <c r="K11" s="147"/>
      <c r="L11" s="166"/>
      <c r="M11" s="167"/>
    </row>
    <row r="12" spans="1:13" ht="15" customHeight="1" thickBot="1" x14ac:dyDescent="0.2">
      <c r="A12" s="200"/>
      <c r="B12" s="201"/>
      <c r="C12" s="202" t="s">
        <v>390</v>
      </c>
      <c r="D12" s="203"/>
      <c r="E12" s="210"/>
      <c r="F12" s="210"/>
      <c r="G12" s="202" t="s">
        <v>390</v>
      </c>
      <c r="H12" s="211"/>
      <c r="I12" s="211"/>
      <c r="J12" s="183"/>
      <c r="K12" s="183"/>
      <c r="L12" s="187" t="s">
        <v>390</v>
      </c>
      <c r="M12" s="188"/>
    </row>
    <row r="13" spans="1:13" ht="21.75" customHeight="1" x14ac:dyDescent="0.15">
      <c r="A13" s="236" t="s">
        <v>453</v>
      </c>
      <c r="B13" s="237"/>
      <c r="C13" s="83"/>
      <c r="D13" s="92" t="s">
        <v>5</v>
      </c>
      <c r="E13" s="153"/>
      <c r="F13" s="204"/>
      <c r="G13" s="93" t="s">
        <v>383</v>
      </c>
      <c r="H13" s="191" t="s">
        <v>392</v>
      </c>
      <c r="I13" s="191"/>
      <c r="J13" s="191"/>
      <c r="K13" s="191"/>
      <c r="L13" s="191"/>
      <c r="M13" s="192"/>
    </row>
    <row r="14" spans="1:13" ht="21.75" customHeight="1" x14ac:dyDescent="0.15">
      <c r="A14" s="157" t="s">
        <v>2</v>
      </c>
      <c r="B14" s="146"/>
      <c r="C14" s="94"/>
      <c r="D14" s="91" t="s">
        <v>5</v>
      </c>
      <c r="E14" s="142"/>
      <c r="F14" s="144"/>
      <c r="G14" s="95" t="s">
        <v>383</v>
      </c>
      <c r="H14" s="193" t="s">
        <v>392</v>
      </c>
      <c r="I14" s="193"/>
      <c r="J14" s="193"/>
      <c r="K14" s="193"/>
      <c r="L14" s="193"/>
      <c r="M14" s="194"/>
    </row>
    <row r="15" spans="1:13" ht="21.75" customHeight="1" thickBot="1" x14ac:dyDescent="0.2">
      <c r="A15" s="177" t="s">
        <v>6</v>
      </c>
      <c r="B15" s="178"/>
      <c r="C15" s="96"/>
      <c r="D15" s="102" t="s">
        <v>5</v>
      </c>
      <c r="E15" s="205"/>
      <c r="F15" s="206"/>
      <c r="G15" s="117" t="s">
        <v>383</v>
      </c>
      <c r="H15" s="195" t="s">
        <v>386</v>
      </c>
      <c r="I15" s="195"/>
      <c r="J15" s="195"/>
      <c r="K15" s="195"/>
      <c r="L15" s="195"/>
      <c r="M15" s="196"/>
    </row>
    <row r="16" spans="1:13" ht="21.75" customHeight="1" x14ac:dyDescent="0.15">
      <c r="A16" s="118" t="s">
        <v>0</v>
      </c>
      <c r="B16" s="11" t="s">
        <v>1</v>
      </c>
      <c r="C16" s="11" t="s">
        <v>3</v>
      </c>
      <c r="D16" s="119" t="s">
        <v>4</v>
      </c>
      <c r="E16" s="46" t="s">
        <v>1</v>
      </c>
      <c r="F16" s="189" t="s">
        <v>3</v>
      </c>
      <c r="G16" s="189"/>
      <c r="H16" s="189" t="s">
        <v>4</v>
      </c>
      <c r="I16" s="190"/>
      <c r="J16" s="46" t="s">
        <v>1</v>
      </c>
      <c r="K16" s="189" t="s">
        <v>3</v>
      </c>
      <c r="L16" s="189"/>
      <c r="M16" s="79" t="s">
        <v>4</v>
      </c>
    </row>
    <row r="17" spans="1:13" ht="26.25" customHeight="1" x14ac:dyDescent="0.15">
      <c r="A17" s="48">
        <v>1</v>
      </c>
      <c r="B17" s="15"/>
      <c r="C17" s="15"/>
      <c r="D17" s="44"/>
      <c r="E17" s="84"/>
      <c r="F17" s="141"/>
      <c r="G17" s="141"/>
      <c r="H17" s="141"/>
      <c r="I17" s="181"/>
      <c r="J17" s="84"/>
      <c r="K17" s="147"/>
      <c r="L17" s="149"/>
      <c r="M17" s="99"/>
    </row>
    <row r="18" spans="1:13" ht="26.45" customHeight="1" x14ac:dyDescent="0.15">
      <c r="A18" s="48">
        <v>2</v>
      </c>
      <c r="B18" s="15"/>
      <c r="C18" s="63"/>
      <c r="D18" s="99"/>
      <c r="E18" s="84"/>
      <c r="F18" s="141"/>
      <c r="G18" s="141"/>
      <c r="H18" s="141"/>
      <c r="I18" s="181"/>
      <c r="J18" s="84"/>
      <c r="K18" s="147"/>
      <c r="L18" s="149"/>
      <c r="M18" s="99"/>
    </row>
    <row r="19" spans="1:13" ht="26.45" customHeight="1" x14ac:dyDescent="0.15">
      <c r="A19" s="48">
        <v>3</v>
      </c>
      <c r="B19" s="15"/>
      <c r="C19" s="63"/>
      <c r="D19" s="99"/>
      <c r="E19" s="84"/>
      <c r="F19" s="141"/>
      <c r="G19" s="141"/>
      <c r="H19" s="141"/>
      <c r="I19" s="181"/>
      <c r="J19" s="84"/>
      <c r="K19" s="147"/>
      <c r="L19" s="149"/>
      <c r="M19" s="99"/>
    </row>
    <row r="20" spans="1:13" ht="26.45" customHeight="1" x14ac:dyDescent="0.15">
      <c r="A20" s="48">
        <v>4</v>
      </c>
      <c r="B20" s="15"/>
      <c r="C20" s="63"/>
      <c r="D20" s="99"/>
      <c r="E20" s="84"/>
      <c r="F20" s="141"/>
      <c r="G20" s="141"/>
      <c r="H20" s="141"/>
      <c r="I20" s="181"/>
      <c r="J20" s="84"/>
      <c r="K20" s="147"/>
      <c r="L20" s="149"/>
      <c r="M20" s="99"/>
    </row>
    <row r="21" spans="1:13" ht="26.45" customHeight="1" x14ac:dyDescent="0.15">
      <c r="A21" s="48">
        <v>5</v>
      </c>
      <c r="B21" s="15"/>
      <c r="C21" s="63"/>
      <c r="D21" s="99"/>
      <c r="E21" s="84"/>
      <c r="F21" s="141"/>
      <c r="G21" s="141"/>
      <c r="H21" s="141"/>
      <c r="I21" s="181"/>
      <c r="J21" s="84"/>
      <c r="K21" s="147"/>
      <c r="L21" s="149"/>
      <c r="M21" s="99"/>
    </row>
    <row r="22" spans="1:13" ht="26.45" customHeight="1" x14ac:dyDescent="0.15">
      <c r="A22" s="48">
        <v>6</v>
      </c>
      <c r="B22" s="15"/>
      <c r="C22" s="63"/>
      <c r="D22" s="99"/>
      <c r="E22" s="84"/>
      <c r="F22" s="141"/>
      <c r="G22" s="141"/>
      <c r="H22" s="141"/>
      <c r="I22" s="181"/>
      <c r="J22" s="84"/>
      <c r="K22" s="147"/>
      <c r="L22" s="149"/>
      <c r="M22" s="99"/>
    </row>
    <row r="23" spans="1:13" ht="26.45" customHeight="1" x14ac:dyDescent="0.15">
      <c r="A23" s="48">
        <v>7</v>
      </c>
      <c r="B23" s="15"/>
      <c r="C23" s="63"/>
      <c r="D23" s="99"/>
      <c r="E23" s="84"/>
      <c r="F23" s="141"/>
      <c r="G23" s="141"/>
      <c r="H23" s="141"/>
      <c r="I23" s="181"/>
      <c r="J23" s="84"/>
      <c r="K23" s="147"/>
      <c r="L23" s="149"/>
      <c r="M23" s="99"/>
    </row>
    <row r="24" spans="1:13" ht="26.45" customHeight="1" x14ac:dyDescent="0.15">
      <c r="A24" s="48">
        <v>8</v>
      </c>
      <c r="B24" s="15"/>
      <c r="C24" s="63"/>
      <c r="D24" s="99"/>
      <c r="E24" s="84"/>
      <c r="F24" s="141"/>
      <c r="G24" s="141"/>
      <c r="H24" s="141"/>
      <c r="I24" s="181"/>
      <c r="J24" s="84"/>
      <c r="K24" s="147"/>
      <c r="L24" s="149"/>
      <c r="M24" s="99"/>
    </row>
    <row r="25" spans="1:13" ht="26.45" customHeight="1" x14ac:dyDescent="0.15">
      <c r="A25" s="48">
        <v>9</v>
      </c>
      <c r="B25" s="15"/>
      <c r="C25" s="63"/>
      <c r="D25" s="99"/>
      <c r="E25" s="84"/>
      <c r="F25" s="141"/>
      <c r="G25" s="141"/>
      <c r="H25" s="141"/>
      <c r="I25" s="181"/>
      <c r="J25" s="84"/>
      <c r="K25" s="147"/>
      <c r="L25" s="149"/>
      <c r="M25" s="99"/>
    </row>
    <row r="26" spans="1:13" ht="26.45" customHeight="1" x14ac:dyDescent="0.15">
      <c r="A26" s="48">
        <v>10</v>
      </c>
      <c r="B26" s="15"/>
      <c r="C26" s="63"/>
      <c r="D26" s="99"/>
      <c r="E26" s="84"/>
      <c r="F26" s="141"/>
      <c r="G26" s="141"/>
      <c r="H26" s="141"/>
      <c r="I26" s="181"/>
      <c r="J26" s="84"/>
      <c r="K26" s="147"/>
      <c r="L26" s="149"/>
      <c r="M26" s="99"/>
    </row>
    <row r="27" spans="1:13" ht="26.45" customHeight="1" x14ac:dyDescent="0.15">
      <c r="A27" s="48">
        <v>11</v>
      </c>
      <c r="B27" s="15"/>
      <c r="C27" s="63"/>
      <c r="D27" s="99"/>
      <c r="E27" s="84"/>
      <c r="F27" s="141"/>
      <c r="G27" s="141"/>
      <c r="H27" s="141"/>
      <c r="I27" s="181"/>
      <c r="J27" s="84"/>
      <c r="K27" s="147"/>
      <c r="L27" s="149"/>
      <c r="M27" s="99"/>
    </row>
    <row r="28" spans="1:13" ht="26.45" customHeight="1" x14ac:dyDescent="0.15">
      <c r="A28" s="48">
        <v>12</v>
      </c>
      <c r="B28" s="15"/>
      <c r="C28" s="63"/>
      <c r="D28" s="99"/>
      <c r="E28" s="84"/>
      <c r="F28" s="141"/>
      <c r="G28" s="141"/>
      <c r="H28" s="141"/>
      <c r="I28" s="181"/>
      <c r="J28" s="84"/>
      <c r="K28" s="147"/>
      <c r="L28" s="149"/>
      <c r="M28" s="99"/>
    </row>
    <row r="29" spans="1:13" ht="26.45" customHeight="1" x14ac:dyDescent="0.15">
      <c r="A29" s="48">
        <v>13</v>
      </c>
      <c r="B29" s="15"/>
      <c r="C29" s="63"/>
      <c r="D29" s="99"/>
      <c r="E29" s="84"/>
      <c r="F29" s="141"/>
      <c r="G29" s="141"/>
      <c r="H29" s="141"/>
      <c r="I29" s="181"/>
      <c r="J29" s="84"/>
      <c r="K29" s="147"/>
      <c r="L29" s="149"/>
      <c r="M29" s="99"/>
    </row>
    <row r="30" spans="1:13" ht="26.45" customHeight="1" x14ac:dyDescent="0.15">
      <c r="A30" s="48">
        <v>14</v>
      </c>
      <c r="B30" s="15"/>
      <c r="C30" s="63"/>
      <c r="D30" s="99"/>
      <c r="E30" s="84"/>
      <c r="F30" s="141"/>
      <c r="G30" s="141"/>
      <c r="H30" s="141"/>
      <c r="I30" s="181"/>
      <c r="J30" s="84"/>
      <c r="K30" s="147"/>
      <c r="L30" s="149"/>
      <c r="M30" s="99"/>
    </row>
    <row r="31" spans="1:13" ht="26.45" customHeight="1" x14ac:dyDescent="0.15">
      <c r="A31" s="48">
        <v>15</v>
      </c>
      <c r="B31" s="15"/>
      <c r="C31" s="63"/>
      <c r="D31" s="99"/>
      <c r="E31" s="84"/>
      <c r="F31" s="141"/>
      <c r="G31" s="141"/>
      <c r="H31" s="141"/>
      <c r="I31" s="181"/>
      <c r="J31" s="84"/>
      <c r="K31" s="147"/>
      <c r="L31" s="149"/>
      <c r="M31" s="99"/>
    </row>
    <row r="32" spans="1:13" ht="26.45" customHeight="1" x14ac:dyDescent="0.15">
      <c r="A32" s="48">
        <v>16</v>
      </c>
      <c r="B32" s="15"/>
      <c r="C32" s="63"/>
      <c r="D32" s="99"/>
      <c r="E32" s="84"/>
      <c r="F32" s="141"/>
      <c r="G32" s="141"/>
      <c r="H32" s="141"/>
      <c r="I32" s="181"/>
      <c r="J32" s="84"/>
      <c r="K32" s="147"/>
      <c r="L32" s="149"/>
      <c r="M32" s="99"/>
    </row>
    <row r="33" spans="1:17" ht="26.45" customHeight="1" x14ac:dyDescent="0.15">
      <c r="A33" s="48">
        <v>17</v>
      </c>
      <c r="B33" s="15"/>
      <c r="C33" s="63"/>
      <c r="D33" s="99"/>
      <c r="E33" s="84"/>
      <c r="F33" s="141"/>
      <c r="G33" s="141"/>
      <c r="H33" s="141"/>
      <c r="I33" s="181"/>
      <c r="J33" s="84"/>
      <c r="K33" s="147"/>
      <c r="L33" s="149"/>
      <c r="M33" s="99"/>
    </row>
    <row r="34" spans="1:17" ht="26.45" customHeight="1" thickBot="1" x14ac:dyDescent="0.2">
      <c r="A34" s="80">
        <v>18</v>
      </c>
      <c r="B34" s="45"/>
      <c r="C34" s="96"/>
      <c r="D34" s="100"/>
      <c r="E34" s="101"/>
      <c r="F34" s="183"/>
      <c r="G34" s="183"/>
      <c r="H34" s="183"/>
      <c r="I34" s="184"/>
      <c r="J34" s="101"/>
      <c r="K34" s="185"/>
      <c r="L34" s="186"/>
      <c r="M34" s="100"/>
    </row>
    <row r="35" spans="1:17" ht="6" customHeight="1" x14ac:dyDescent="0.15"/>
    <row r="36" spans="1:17" x14ac:dyDescent="0.15">
      <c r="A36" s="140" t="s">
        <v>76</v>
      </c>
      <c r="B36" s="140"/>
      <c r="C36" s="140"/>
      <c r="D36" s="140"/>
      <c r="E36" s="140"/>
      <c r="F36" s="140"/>
      <c r="G36" s="140"/>
    </row>
    <row r="37" spans="1:17" ht="7.5" customHeight="1" x14ac:dyDescent="0.15"/>
    <row r="38" spans="1:17" x14ac:dyDescent="0.15">
      <c r="A38" s="135" t="s">
        <v>494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49"/>
      <c r="O38" s="49"/>
      <c r="P38" s="49"/>
      <c r="Q38" s="49"/>
    </row>
    <row r="39" spans="1:17" ht="8.25" customHeight="1" x14ac:dyDescent="0.15"/>
    <row r="40" spans="1:17" x14ac:dyDescent="0.15">
      <c r="A40" s="134" t="str">
        <f>"令和"&amp;入力シート!B1&amp;"年"</f>
        <v>令和8年</v>
      </c>
      <c r="B40" s="134"/>
      <c r="C40" s="16" t="s">
        <v>369</v>
      </c>
    </row>
    <row r="41" spans="1:17" x14ac:dyDescent="0.15">
      <c r="B41" s="25"/>
      <c r="C41" s="182" t="str">
        <f>IF(入力シート!B3="","",INDEX(入力シート!$G$2:$L$100,MATCH(入力シート!$B$3,入力シート!$G$2:$G$100,0),4))&amp;"中学校体育連盟"</f>
        <v>中学校体育連盟</v>
      </c>
      <c r="D41" s="182"/>
      <c r="E41" s="213" t="s">
        <v>10</v>
      </c>
      <c r="F41" s="213"/>
      <c r="G41" s="136" t="str">
        <f>IF(入力シート!B3="","",INDEX(入力シート!$G$2:$L$100,MATCH(入力シート!$B$3,入力シート!$G$2:$G$100,0),5))</f>
        <v/>
      </c>
      <c r="H41" s="136"/>
      <c r="I41" s="136"/>
      <c r="J41" s="212"/>
      <c r="K41" s="15" t="s">
        <v>11</v>
      </c>
    </row>
  </sheetData>
  <mergeCells count="100">
    <mergeCell ref="L9:M9"/>
    <mergeCell ref="A1:M1"/>
    <mergeCell ref="B3:C3"/>
    <mergeCell ref="E3:J3"/>
    <mergeCell ref="A8:B8"/>
    <mergeCell ref="C8:D8"/>
    <mergeCell ref="E8:F8"/>
    <mergeCell ref="G8:M8"/>
    <mergeCell ref="A9:B9"/>
    <mergeCell ref="C9:D9"/>
    <mergeCell ref="E9:F9"/>
    <mergeCell ref="G9:I9"/>
    <mergeCell ref="J9:K9"/>
    <mergeCell ref="L11:M11"/>
    <mergeCell ref="C12:D12"/>
    <mergeCell ref="G12:I12"/>
    <mergeCell ref="L12:M12"/>
    <mergeCell ref="A10:B10"/>
    <mergeCell ref="C10:D10"/>
    <mergeCell ref="E10:F10"/>
    <mergeCell ref="G10:I10"/>
    <mergeCell ref="J10:K10"/>
    <mergeCell ref="L10:M10"/>
    <mergeCell ref="A11:B12"/>
    <mergeCell ref="C11:D11"/>
    <mergeCell ref="E11:F12"/>
    <mergeCell ref="G11:I11"/>
    <mergeCell ref="J11:K12"/>
    <mergeCell ref="A13:B13"/>
    <mergeCell ref="E13:F13"/>
    <mergeCell ref="H13:M13"/>
    <mergeCell ref="A14:B14"/>
    <mergeCell ref="E14:F14"/>
    <mergeCell ref="H14:M14"/>
    <mergeCell ref="A15:B15"/>
    <mergeCell ref="E15:F15"/>
    <mergeCell ref="H15:M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F25:G25"/>
    <mergeCell ref="H25:I25"/>
    <mergeCell ref="K25:L25"/>
    <mergeCell ref="F26:G26"/>
    <mergeCell ref="H26:I26"/>
    <mergeCell ref="K26:L26"/>
    <mergeCell ref="F27:G27"/>
    <mergeCell ref="H27:I27"/>
    <mergeCell ref="K27:L27"/>
    <mergeCell ref="F28:G28"/>
    <mergeCell ref="H28:I28"/>
    <mergeCell ref="K28:L28"/>
    <mergeCell ref="F29:G29"/>
    <mergeCell ref="H29:I29"/>
    <mergeCell ref="K29:L29"/>
    <mergeCell ref="F30:G30"/>
    <mergeCell ref="H30:I30"/>
    <mergeCell ref="K30:L30"/>
    <mergeCell ref="F31:G31"/>
    <mergeCell ref="H31:I31"/>
    <mergeCell ref="K31:L31"/>
    <mergeCell ref="F32:G32"/>
    <mergeCell ref="H32:I32"/>
    <mergeCell ref="K32:L32"/>
    <mergeCell ref="F33:G33"/>
    <mergeCell ref="H33:I33"/>
    <mergeCell ref="K33:L33"/>
    <mergeCell ref="F34:G34"/>
    <mergeCell ref="H34:I34"/>
    <mergeCell ref="K34:L34"/>
    <mergeCell ref="A36:G36"/>
    <mergeCell ref="A38:M38"/>
    <mergeCell ref="A40:B40"/>
    <mergeCell ref="C41:D41"/>
    <mergeCell ref="E41:F41"/>
    <mergeCell ref="G41:J41"/>
  </mergeCells>
  <phoneticPr fontId="2"/>
  <pageMargins left="0.43307086614173229" right="0.35433070866141736" top="0.39370078740157483" bottom="0.35433070866141736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38</vt:i4>
      </vt:variant>
    </vt:vector>
  </HeadingPairs>
  <TitlesOfParts>
    <vt:vector size="77" baseType="lpstr">
      <vt:lpstr>入力シート</vt:lpstr>
      <vt:lpstr>軟式野球</vt:lpstr>
      <vt:lpstr>複数校合同軟式野球 2校</vt:lpstr>
      <vt:lpstr>複数校合同軟式野球３校</vt:lpstr>
      <vt:lpstr>拠点校軟式野球</vt:lpstr>
      <vt:lpstr>ソフトボール</vt:lpstr>
      <vt:lpstr>複数校合同ソフトボール 2校</vt:lpstr>
      <vt:lpstr>複数校合同ソフトボール (３校)</vt:lpstr>
      <vt:lpstr>拠点校ソフトボール </vt:lpstr>
      <vt:lpstr>バスケットボール男子</vt:lpstr>
      <vt:lpstr>バスケットボール女子</vt:lpstr>
      <vt:lpstr>複数校合同チームバスケットボール（２校）</vt:lpstr>
      <vt:lpstr>複数校合同バスケットボール (３校)</vt:lpstr>
      <vt:lpstr>拠点校バスケットボール </vt:lpstr>
      <vt:lpstr>バレーボール男子</vt:lpstr>
      <vt:lpstr>バレーボール女子</vt:lpstr>
      <vt:lpstr>複数校合同チームバレーボール２校</vt:lpstr>
      <vt:lpstr>複数校合同バレーボール (３校) </vt:lpstr>
      <vt:lpstr>拠点校バレーボール </vt:lpstr>
      <vt:lpstr>ソフトテニス男子</vt:lpstr>
      <vt:lpstr>ソフトテニス女子</vt:lpstr>
      <vt:lpstr>ソフトテニス拠点校</vt:lpstr>
      <vt:lpstr>卓球男子</vt:lpstr>
      <vt:lpstr>卓球女子</vt:lpstr>
      <vt:lpstr>卓球拠点校 </vt:lpstr>
      <vt:lpstr>剣道男子</vt:lpstr>
      <vt:lpstr>剣道女子</vt:lpstr>
      <vt:lpstr>剣道拠点校 </vt:lpstr>
      <vt:lpstr>サッカー</vt:lpstr>
      <vt:lpstr>複数校合同チームサッカー ２校</vt:lpstr>
      <vt:lpstr>複数校合同チームサッカー３校</vt:lpstr>
      <vt:lpstr>拠点校チームサッカー３校</vt:lpstr>
      <vt:lpstr>相撲</vt:lpstr>
      <vt:lpstr>相撲拠点校</vt:lpstr>
      <vt:lpstr>選手辞退届 (個人)</vt:lpstr>
      <vt:lpstr>団体辞退届（団体） </vt:lpstr>
      <vt:lpstr>選手変更届け (開会式)</vt:lpstr>
      <vt:lpstr>監督コーチ引率変更届 (開会式) </vt:lpstr>
      <vt:lpstr>学校別参加料</vt:lpstr>
      <vt:lpstr>サッカー!Print_Area</vt:lpstr>
      <vt:lpstr>ソフトテニス拠点校!Print_Area</vt:lpstr>
      <vt:lpstr>ソフトテニス女子!Print_Area</vt:lpstr>
      <vt:lpstr>ソフトテニス男子!Print_Area</vt:lpstr>
      <vt:lpstr>ソフトボール!Print_Area</vt:lpstr>
      <vt:lpstr>バスケットボール女子!Print_Area</vt:lpstr>
      <vt:lpstr>バスケットボール男子!Print_Area</vt:lpstr>
      <vt:lpstr>バレーボール女子!Print_Area</vt:lpstr>
      <vt:lpstr>バレーボール男子!Print_Area</vt:lpstr>
      <vt:lpstr>'監督コーチ引率変更届 (開会式) '!Print_Area</vt:lpstr>
      <vt:lpstr>'拠点校ソフトボール '!Print_Area</vt:lpstr>
      <vt:lpstr>拠点校チームサッカー３校!Print_Area</vt:lpstr>
      <vt:lpstr>'拠点校バスケットボール '!Print_Area</vt:lpstr>
      <vt:lpstr>'拠点校バレーボール '!Print_Area</vt:lpstr>
      <vt:lpstr>拠点校軟式野球!Print_Area</vt:lpstr>
      <vt:lpstr>'剣道拠点校 '!Print_Area</vt:lpstr>
      <vt:lpstr>剣道女子!Print_Area</vt:lpstr>
      <vt:lpstr>剣道男子!Print_Area</vt:lpstr>
      <vt:lpstr>'選手辞退届 (個人)'!Print_Area</vt:lpstr>
      <vt:lpstr>'選手変更届け (開会式)'!Print_Area</vt:lpstr>
      <vt:lpstr>相撲!Print_Area</vt:lpstr>
      <vt:lpstr>相撲拠点校!Print_Area</vt:lpstr>
      <vt:lpstr>'卓球拠点校 '!Print_Area</vt:lpstr>
      <vt:lpstr>卓球女子!Print_Area</vt:lpstr>
      <vt:lpstr>卓球男子!Print_Area</vt:lpstr>
      <vt:lpstr>'団体辞退届（団体） '!Print_Area</vt:lpstr>
      <vt:lpstr>軟式野球!Print_Area</vt:lpstr>
      <vt:lpstr>入力シート!Print_Area</vt:lpstr>
      <vt:lpstr>'複数校合同ソフトボール (３校)'!Print_Area</vt:lpstr>
      <vt:lpstr>'複数校合同ソフトボール 2校'!Print_Area</vt:lpstr>
      <vt:lpstr>'複数校合同チームサッカー ２校'!Print_Area</vt:lpstr>
      <vt:lpstr>複数校合同チームサッカー３校!Print_Area</vt:lpstr>
      <vt:lpstr>'複数校合同チームバスケットボール（２校）'!Print_Area</vt:lpstr>
      <vt:lpstr>複数校合同チームバレーボール２校!Print_Area</vt:lpstr>
      <vt:lpstr>'複数校合同バスケットボール (３校)'!Print_Area</vt:lpstr>
      <vt:lpstr>'複数校合同バレーボール (３校) '!Print_Area</vt:lpstr>
      <vt:lpstr>'複数校合同軟式野球 2校'!Print_Area</vt:lpstr>
      <vt:lpstr>複数校合同軟式野球３校!Print_Area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佐賀県中体連</dc:creator>
  <cp:lastModifiedBy>佐賀県中学校体育連盟</cp:lastModifiedBy>
  <cp:lastPrinted>2025-05-20T13:35:07Z</cp:lastPrinted>
  <dcterms:created xsi:type="dcterms:W3CDTF">2006-01-25T02:18:07Z</dcterms:created>
  <dcterms:modified xsi:type="dcterms:W3CDTF">2026-05-08T00:40:07Z</dcterms:modified>
</cp:coreProperties>
</file>